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xwlj\OneDrive - Delphi Technologies\Golf Roto dossier bureau partagé\Championnat match play 2021\"/>
    </mc:Choice>
  </mc:AlternateContent>
  <xr:revisionPtr revIDLastSave="0" documentId="13_ncr:1_{318292A7-1543-4755-BC89-6FA782EBEBD7}" xr6:coauthVersionLast="41" xr6:coauthVersionMax="47" xr10:uidLastSave="{00000000-0000-0000-0000-000000000000}"/>
  <bookViews>
    <workbookView xWindow="-28920" yWindow="-120" windowWidth="29040" windowHeight="15840" tabRatio="352" xr2:uid="{E7EBDC53-BE43-4A7F-BE1D-E51CEE1EC061}"/>
  </bookViews>
  <sheets>
    <sheet name="Tableau " sheetId="1" r:id="rId1"/>
    <sheet name="Liste Particcipants" sheetId="2" r:id="rId2"/>
    <sheet name="Coordonnées" sheetId="4" r:id="rId3"/>
  </sheets>
  <definedNames>
    <definedName name="_xlnm._FilterDatabase" localSheetId="2" hidden="1">Coordonnées!$B$3:$G$3</definedName>
    <definedName name="_xlnm._FilterDatabase" localSheetId="1" hidden="1">'Liste Particcipants'!$B$1:$E$1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6" i="1" l="1"/>
  <c r="AP75" i="1" l="1"/>
  <c r="E20" i="2"/>
  <c r="E8" i="2"/>
  <c r="AL11" i="1"/>
  <c r="AL31" i="1"/>
  <c r="AL43" i="1"/>
  <c r="AL63" i="1"/>
  <c r="D63" i="1"/>
  <c r="D43" i="1"/>
  <c r="D31" i="1"/>
  <c r="D11" i="1"/>
  <c r="V37" i="1"/>
  <c r="Z53" i="1"/>
  <c r="Z21" i="1"/>
  <c r="AD13" i="1"/>
  <c r="AD29" i="1"/>
  <c r="AD45" i="1"/>
  <c r="AD61" i="1"/>
  <c r="AH65" i="1"/>
  <c r="AH57" i="1"/>
  <c r="AH49" i="1"/>
  <c r="AH41" i="1"/>
  <c r="AH33" i="1"/>
  <c r="AH25" i="1"/>
  <c r="AH17" i="1"/>
  <c r="AH9" i="1"/>
  <c r="T37" i="1"/>
  <c r="P53" i="1"/>
  <c r="P21" i="1"/>
  <c r="L61" i="1"/>
  <c r="L45" i="1"/>
  <c r="L29" i="1"/>
  <c r="L13" i="1"/>
  <c r="H65" i="1"/>
  <c r="H57" i="1"/>
  <c r="H49" i="1"/>
  <c r="H41" i="1"/>
  <c r="H33" i="1"/>
  <c r="H25" i="1"/>
  <c r="H17" i="1"/>
  <c r="H9" i="1"/>
  <c r="E16" i="2"/>
  <c r="AL59" i="1"/>
  <c r="E15" i="2"/>
  <c r="D15" i="1"/>
  <c r="D19" i="1"/>
  <c r="E10" i="2"/>
  <c r="D23" i="1"/>
  <c r="E19" i="2"/>
  <c r="D27" i="1"/>
  <c r="E9" i="2"/>
  <c r="D35" i="1"/>
  <c r="E5" i="2"/>
  <c r="D39" i="1"/>
  <c r="D47" i="1"/>
  <c r="D51" i="1"/>
  <c r="E13" i="2"/>
  <c r="D55" i="1"/>
  <c r="D59" i="1"/>
  <c r="E4" i="2"/>
  <c r="D67" i="1"/>
  <c r="AL7" i="1"/>
  <c r="E17" i="2"/>
  <c r="AL15" i="1"/>
  <c r="AL19" i="1"/>
  <c r="E12" i="2"/>
  <c r="AL23" i="1"/>
  <c r="E18" i="2"/>
  <c r="AL27" i="1"/>
  <c r="E6" i="2"/>
  <c r="AL35" i="1"/>
  <c r="E7" i="2"/>
  <c r="AL39" i="1"/>
  <c r="AL47" i="1"/>
  <c r="E11" i="2"/>
  <c r="AL51" i="1"/>
  <c r="E14" i="2"/>
  <c r="AL55" i="1"/>
  <c r="E3" i="2"/>
  <c r="AL67" i="1"/>
  <c r="E2" i="2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9ED36557-ED5A-467F-878D-D94D2D00200C}">
      <text>
        <r>
          <rPr>
            <sz val="10"/>
            <color rgb="FF000000"/>
            <rFont val="Arial"/>
            <family val="2"/>
          </rPr>
          <t>======
ID#AAAAC6CJMF4
Saisir le N° de téléphone sous la forme suivante    (2019-04-17 11:14:40)
XXXXXXXX</t>
        </r>
      </text>
    </comment>
  </commentList>
</comments>
</file>

<file path=xl/sharedStrings.xml><?xml version="1.0" encoding="utf-8"?>
<sst xmlns="http://schemas.openxmlformats.org/spreadsheetml/2006/main" count="248" uniqueCount="183">
  <si>
    <t>Championnat Individuel de Match Play "NET" saison 2021 de l'association AS - ROTO SPORTS GOLF</t>
  </si>
  <si>
    <t>1er Tour en Juin - Juillet</t>
  </si>
  <si>
    <t>Hcp</t>
  </si>
  <si>
    <t>2ème Tour en Juin - Juillet</t>
  </si>
  <si>
    <t>1/4 en Juillet - Aout</t>
  </si>
  <si>
    <t>1/2 en Septembre</t>
  </si>
  <si>
    <t>Finale en Octobre 2021</t>
  </si>
  <si>
    <t>Alexandre DIOT</t>
  </si>
  <si>
    <t>José MORALES</t>
  </si>
  <si>
    <t>Eric MICHEL</t>
  </si>
  <si>
    <t>Yannick DELOUCHE</t>
  </si>
  <si>
    <t>Dominique BINVAULT</t>
  </si>
  <si>
    <t>Eric NOTTIN</t>
  </si>
  <si>
    <t>Loic VIALLETON</t>
  </si>
  <si>
    <t>Claude LEVEQUE</t>
  </si>
  <si>
    <t>Paul DAVID</t>
  </si>
  <si>
    <t>Alexandre VERRIER</t>
  </si>
  <si>
    <t>Franck JACQUEMIN</t>
  </si>
  <si>
    <t>Michel FONTAINE</t>
  </si>
  <si>
    <t>Benoit MAITRE</t>
  </si>
  <si>
    <t>Fabrice CHRETIEN</t>
  </si>
  <si>
    <t>Vincent RONDEAU</t>
  </si>
  <si>
    <t>Loic FARE</t>
  </si>
  <si>
    <t>Marc LANDIER</t>
  </si>
  <si>
    <t>Yacine ZIAR</t>
  </si>
  <si>
    <t>Sébastien HERRAULT</t>
  </si>
  <si>
    <t>Cheverny Par 72</t>
  </si>
  <si>
    <t>Homme Jaune</t>
  </si>
  <si>
    <t>Slope 122</t>
  </si>
  <si>
    <t>SSS 70</t>
  </si>
  <si>
    <t>Femme Bleu</t>
  </si>
  <si>
    <t>Slope 118</t>
  </si>
  <si>
    <t>SSS 69.5</t>
  </si>
  <si>
    <r>
      <t>Handicap = INDEX x SLOPE / 113 + SSS - Par</t>
    </r>
    <r>
      <rPr>
        <sz val="10"/>
        <color rgb="FF000000"/>
        <rFont val="Segoe UI"/>
        <family val="2"/>
      </rPr>
      <t xml:space="preserve"> </t>
    </r>
  </si>
  <si>
    <t>JOUEUR</t>
  </si>
  <si>
    <t>Nom</t>
  </si>
  <si>
    <t>Index</t>
  </si>
  <si>
    <t>Handicap</t>
  </si>
  <si>
    <t>Abonné</t>
  </si>
  <si>
    <t>Diot</t>
  </si>
  <si>
    <t>non</t>
  </si>
  <si>
    <t>Herrault</t>
  </si>
  <si>
    <t>oui</t>
  </si>
  <si>
    <t>Homme</t>
  </si>
  <si>
    <t>Femme</t>
  </si>
  <si>
    <t>Morales</t>
  </si>
  <si>
    <t>SSS</t>
  </si>
  <si>
    <t>Ziar</t>
  </si>
  <si>
    <t>Slope</t>
  </si>
  <si>
    <t>Jacquemin</t>
  </si>
  <si>
    <t>Handicap = INDEX x SLOPE / 113 + SSS - Par</t>
  </si>
  <si>
    <t>Verrier</t>
  </si>
  <si>
    <t>Fontaine</t>
  </si>
  <si>
    <t>David</t>
  </si>
  <si>
    <t>Vialleton</t>
  </si>
  <si>
    <t>Chretien</t>
  </si>
  <si>
    <t>Leveque</t>
  </si>
  <si>
    <t>Maitre</t>
  </si>
  <si>
    <t>Rondeau</t>
  </si>
  <si>
    <t>Nottin</t>
  </si>
  <si>
    <t>Fare</t>
  </si>
  <si>
    <t>Binvault</t>
  </si>
  <si>
    <t>Michel</t>
  </si>
  <si>
    <t>Landier</t>
  </si>
  <si>
    <t>Delouche</t>
  </si>
  <si>
    <t>EQUIPE</t>
  </si>
  <si>
    <t>Licence</t>
  </si>
  <si>
    <t>Prénom</t>
  </si>
  <si>
    <t>Tél. perso</t>
  </si>
  <si>
    <t>E-mail</t>
  </si>
  <si>
    <t>BERCHER</t>
  </si>
  <si>
    <t>Philippe</t>
  </si>
  <si>
    <t>bercher.philippe@wanadoo.fr</t>
  </si>
  <si>
    <t>BINVAULT</t>
  </si>
  <si>
    <t>Dominique</t>
  </si>
  <si>
    <t>06 77 73 76 04</t>
  </si>
  <si>
    <t>dominique.binvault@delphi.com</t>
  </si>
  <si>
    <t>BRETON</t>
  </si>
  <si>
    <t>Léonie</t>
  </si>
  <si>
    <t>BRISSE</t>
  </si>
  <si>
    <t xml:space="preserve">Jean-Pierre </t>
  </si>
  <si>
    <t>jp.brisse@wanadoo.fr</t>
  </si>
  <si>
    <t>CHRETIEN</t>
  </si>
  <si>
    <t>Fabrice</t>
  </si>
  <si>
    <t xml:space="preserve">
06 89 72 18 83</t>
  </si>
  <si>
    <t>fabrice.chretien41@gmail.com</t>
  </si>
  <si>
    <t>DAVID</t>
  </si>
  <si>
    <t xml:space="preserve">Paul </t>
  </si>
  <si>
    <t xml:space="preserve">
06 22 72 31 29</t>
  </si>
  <si>
    <t>paul-claude.david@orange.fr</t>
  </si>
  <si>
    <t>DELOUCHE</t>
  </si>
  <si>
    <t>Yannick</t>
  </si>
  <si>
    <t>yannick.delouche@gmail.com</t>
  </si>
  <si>
    <t>DIOT</t>
  </si>
  <si>
    <t>Alexandre</t>
  </si>
  <si>
    <t>06 71 58 10 45</t>
  </si>
  <si>
    <t>alexandre.diot0@gmail.com</t>
  </si>
  <si>
    <t>FARE</t>
  </si>
  <si>
    <t>Loïc</t>
  </si>
  <si>
    <t xml:space="preserve">
06 82 99 46 04</t>
  </si>
  <si>
    <t>loic.fare.41250@gmail.com</t>
  </si>
  <si>
    <t>FONTAINE</t>
  </si>
  <si>
    <t>02 54 70 32 85</t>
  </si>
  <si>
    <t>mik.claudie@wanadoo.fr</t>
  </si>
  <si>
    <t>GAILLARD</t>
  </si>
  <si>
    <t>Frederic</t>
  </si>
  <si>
    <t>gaillardfrd@wanadoo.fr</t>
  </si>
  <si>
    <t>GINGAUD</t>
  </si>
  <si>
    <t>Johan</t>
  </si>
  <si>
    <t>GUILLOU</t>
  </si>
  <si>
    <t>Rudy</t>
  </si>
  <si>
    <t>rudy.guillou@delphi.com</t>
  </si>
  <si>
    <t>HERRAULT</t>
  </si>
  <si>
    <t>Sébastien</t>
  </si>
  <si>
    <t>06 73 45 96 21</t>
  </si>
  <si>
    <t>sebastien.herrault@gmail.com</t>
  </si>
  <si>
    <t>HODEAU</t>
  </si>
  <si>
    <t>Cédric</t>
  </si>
  <si>
    <t xml:space="preserve">
06 37 58 97 91</t>
  </si>
  <si>
    <t>hodeau.cedric@wanadoo.fr</t>
  </si>
  <si>
    <t>JACQUEMIN</t>
  </si>
  <si>
    <t>Franck</t>
  </si>
  <si>
    <t xml:space="preserve">
06 33 95 28 92</t>
  </si>
  <si>
    <t>franck.jacquemin@delphi.com
jacquemin.franck@neuf.fr</t>
  </si>
  <si>
    <t>JUAN</t>
  </si>
  <si>
    <t>José</t>
  </si>
  <si>
    <t xml:space="preserve"> jose.juan@jtekt.eu</t>
  </si>
  <si>
    <t>LANDIER</t>
  </si>
  <si>
    <t>Marc</t>
  </si>
  <si>
    <t>06 88 12 87 62</t>
  </si>
  <si>
    <t>marc.landier@delphi.com</t>
  </si>
  <si>
    <t>LE FEU</t>
  </si>
  <si>
    <t>Jean-Michel</t>
  </si>
  <si>
    <t xml:space="preserve">06 29 40 65 25
</t>
  </si>
  <si>
    <t>jeanmarie.lefeu@sfr.fr</t>
  </si>
  <si>
    <t>LEVEQUE</t>
  </si>
  <si>
    <t xml:space="preserve">Claude </t>
  </si>
  <si>
    <t xml:space="preserve">
06 84 92 43 06</t>
  </si>
  <si>
    <t>claude.leveque@dbmail.com</t>
  </si>
  <si>
    <t>MAITRE</t>
  </si>
  <si>
    <t>Benoit</t>
  </si>
  <si>
    <t xml:space="preserve"> benoit.maitre@delphi.com</t>
  </si>
  <si>
    <t>MICHEL</t>
  </si>
  <si>
    <t>Eric</t>
  </si>
  <si>
    <t>06 07 64 16 54</t>
  </si>
  <si>
    <t>Eric.P.Michel@delphi.com</t>
  </si>
  <si>
    <t>MORALES</t>
  </si>
  <si>
    <t xml:space="preserve">
06 64 29 90 57</t>
  </si>
  <si>
    <t>Jose.Morales@delphi.com</t>
  </si>
  <si>
    <t>NOTTIN</t>
  </si>
  <si>
    <t>PERROTTON</t>
  </si>
  <si>
    <t xml:space="preserve">Bernard </t>
  </si>
  <si>
    <t xml:space="preserve">
06 85 67 98 21</t>
  </si>
  <si>
    <t>bernard.perrotton@wanadoo.fr</t>
  </si>
  <si>
    <t>PORTRON</t>
  </si>
  <si>
    <t>Inès</t>
  </si>
  <si>
    <t>inesp41@hotmail.fr</t>
  </si>
  <si>
    <t>ROBERT</t>
  </si>
  <si>
    <t>Jean-Christophe</t>
  </si>
  <si>
    <t>jcrdespins@neuf.fr</t>
  </si>
  <si>
    <t>RONDEAU</t>
  </si>
  <si>
    <t>Vincent</t>
  </si>
  <si>
    <t>06 51 99 74 53</t>
  </si>
  <si>
    <t>vincent.rondeau@delphi.com</t>
  </si>
  <si>
    <t>VERRIER</t>
  </si>
  <si>
    <t>06 80 40 18 05</t>
  </si>
  <si>
    <t>averrier@gmail.com</t>
  </si>
  <si>
    <t>VIALLETON</t>
  </si>
  <si>
    <t>Loic</t>
  </si>
  <si>
    <t>loic.vialleton@gmail.com</t>
  </si>
  <si>
    <t>VICENTE</t>
  </si>
  <si>
    <t>Paulo</t>
  </si>
  <si>
    <t>cpvicente@sfr.fr</t>
  </si>
  <si>
    <t>VILLATTE</t>
  </si>
  <si>
    <t>Joel</t>
  </si>
  <si>
    <t>ZIAR</t>
  </si>
  <si>
    <t>Yacine</t>
  </si>
  <si>
    <t xml:space="preserve">
06 81 24 99 47</t>
  </si>
  <si>
    <t>yacine.ziar@delphi.com
yacine.ziar@orange.fr</t>
  </si>
  <si>
    <t>eric.nottin29@gmail.com</t>
  </si>
  <si>
    <t>Dominique Binvault</t>
  </si>
  <si>
    <t>carte de score à faire</t>
  </si>
  <si>
    <t>carte de score faite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</si>
</sst>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Segoe UI"/>
      <family val="2"/>
    </font>
    <font>
      <sz val="8"/>
      <color rgb="FF4E586A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omic Sans MS"/>
      <family val="4"/>
    </font>
    <font>
      <sz val="9"/>
      <name val="Arial"/>
      <family val="2"/>
    </font>
    <font>
      <u/>
      <sz val="8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" fontId="0" fillId="0" borderId="0" xfId="0" quotePrefix="1" applyNumberFormat="1"/>
    <xf numFmtId="0" fontId="0" fillId="0" borderId="0" xfId="0" quotePrefix="1"/>
    <xf numFmtId="0" fontId="0" fillId="0" borderId="0" xfId="0" applyBorder="1" applyAlignment="1">
      <alignment vertical="center"/>
    </xf>
    <xf numFmtId="0" fontId="0" fillId="0" borderId="10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Font="1" applyBorder="1"/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0" borderId="27" xfId="0" applyBorder="1"/>
    <xf numFmtId="0" fontId="0" fillId="3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1" fillId="0" borderId="0" xfId="0" applyFont="1"/>
    <xf numFmtId="0" fontId="0" fillId="5" borderId="18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0" borderId="0" xfId="1" applyFont="1" applyAlignment="1"/>
    <xf numFmtId="0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6" fillId="6" borderId="36" xfId="1" applyFont="1" applyFill="1" applyBorder="1" applyAlignment="1">
      <alignment horizontal="center" vertical="center" wrapText="1"/>
    </xf>
    <xf numFmtId="0" fontId="16" fillId="6" borderId="37" xfId="1" applyFont="1" applyFill="1" applyBorder="1" applyAlignment="1">
      <alignment horizontal="center" vertical="center" wrapText="1"/>
    </xf>
    <xf numFmtId="0" fontId="17" fillId="6" borderId="38" xfId="1" applyFont="1" applyFill="1" applyBorder="1" applyAlignment="1">
      <alignment horizontal="center" vertical="center"/>
    </xf>
    <xf numFmtId="0" fontId="16" fillId="6" borderId="36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8" fillId="0" borderId="18" xfId="1" applyFont="1" applyFill="1" applyBorder="1" applyAlignment="1">
      <alignment vertical="center"/>
    </xf>
    <xf numFmtId="0" fontId="18" fillId="0" borderId="18" xfId="1" applyFont="1" applyBorder="1" applyAlignment="1">
      <alignment vertical="center"/>
    </xf>
    <xf numFmtId="164" fontId="15" fillId="7" borderId="18" xfId="1" applyNumberFormat="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19" fillId="7" borderId="18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vertical="center"/>
    </xf>
    <xf numFmtId="0" fontId="20" fillId="7" borderId="18" xfId="2" applyFill="1" applyBorder="1" applyAlignment="1">
      <alignment horizontal="center" vertical="center"/>
    </xf>
    <xf numFmtId="0" fontId="15" fillId="7" borderId="18" xfId="1" applyNumberFormat="1" applyFont="1" applyFill="1" applyBorder="1" applyAlignment="1">
      <alignment horizontal="center" vertical="center" wrapText="1"/>
    </xf>
    <xf numFmtId="0" fontId="20" fillId="7" borderId="18" xfId="3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/>
    </xf>
    <xf numFmtId="0" fontId="15" fillId="7" borderId="18" xfId="1" applyFont="1" applyFill="1" applyBorder="1" applyAlignment="1">
      <alignment horizontal="center" vertical="center"/>
    </xf>
    <xf numFmtId="0" fontId="20" fillId="0" borderId="18" xfId="2" applyFill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vertical="center"/>
    </xf>
    <xf numFmtId="164" fontId="15" fillId="7" borderId="39" xfId="1" applyNumberFormat="1" applyFont="1" applyFill="1" applyBorder="1" applyAlignment="1">
      <alignment horizontal="center" vertical="center" wrapText="1"/>
    </xf>
    <xf numFmtId="0" fontId="19" fillId="7" borderId="40" xfId="1" applyFont="1" applyFill="1" applyBorder="1" applyAlignment="1">
      <alignment horizontal="center" vertical="center" wrapText="1"/>
    </xf>
    <xf numFmtId="164" fontId="15" fillId="7" borderId="18" xfId="1" applyNumberFormat="1" applyFont="1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Font="1"/>
    <xf numFmtId="9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5">
    <cellStyle name="Hyperlink" xfId="3" xr:uid="{90292A23-1E73-44EC-8808-3B96B014F06E}"/>
    <cellStyle name="Lien hypertexte" xfId="4" builtinId="8"/>
    <cellStyle name="Lien hypertexte 2" xfId="2" xr:uid="{CC7BA64F-F7F1-4FF0-99EE-B434144671CA}"/>
    <cellStyle name="Normal" xfId="0" builtinId="0"/>
    <cellStyle name="Normal 2" xfId="1" xr:uid="{E53B73EC-80EA-43FC-8C9C-74E776170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Jose.Morales@delphi.com" TargetMode="External"/><Relationship Id="rId18" Type="http://schemas.openxmlformats.org/officeDocument/2006/relationships/hyperlink" Target="about:blank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fabrice.chretien41@gmail.com" TargetMode="External"/><Relationship Id="rId21" Type="http://schemas.openxmlformats.org/officeDocument/2006/relationships/hyperlink" Target="mailto:inesp41@hotmail.fr" TargetMode="External"/><Relationship Id="rId7" Type="http://schemas.openxmlformats.org/officeDocument/2006/relationships/hyperlink" Target="mailto:mik.claudie@wanadoo.fr" TargetMode="External"/><Relationship Id="rId12" Type="http://schemas.openxmlformats.org/officeDocument/2006/relationships/hyperlink" Target="mailto:Eric.P.Michel@delphi.com" TargetMode="External"/><Relationship Id="rId17" Type="http://schemas.openxmlformats.org/officeDocument/2006/relationships/hyperlink" Target="mailto:averrier@g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jp.brisse@wanadoo.fr" TargetMode="External"/><Relationship Id="rId16" Type="http://schemas.openxmlformats.org/officeDocument/2006/relationships/hyperlink" Target="mailto:vincent.rondeau@delphi.com" TargetMode="External"/><Relationship Id="rId20" Type="http://schemas.openxmlformats.org/officeDocument/2006/relationships/hyperlink" Target="mailto:rudy.guillou@delphi.com" TargetMode="External"/><Relationship Id="rId1" Type="http://schemas.openxmlformats.org/officeDocument/2006/relationships/hyperlink" Target="mailto:dominique.binvault@delphi.com" TargetMode="External"/><Relationship Id="rId6" Type="http://schemas.openxmlformats.org/officeDocument/2006/relationships/hyperlink" Target="mailto:loic.fare.41250@gmail.com" TargetMode="External"/><Relationship Id="rId11" Type="http://schemas.openxmlformats.org/officeDocument/2006/relationships/hyperlink" Target="mailto:claude.leveque@db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lexandre.diot0@gmail.com" TargetMode="External"/><Relationship Id="rId15" Type="http://schemas.openxmlformats.org/officeDocument/2006/relationships/hyperlink" Target="mailto:bernard.perrotton@wanadoo.fr" TargetMode="External"/><Relationship Id="rId23" Type="http://schemas.openxmlformats.org/officeDocument/2006/relationships/hyperlink" Target="mailto:gaillardfrd@wanadoo.fr" TargetMode="External"/><Relationship Id="rId10" Type="http://schemas.openxmlformats.org/officeDocument/2006/relationships/hyperlink" Target="mailto:jeanmarie.lefeu@sfr.fr" TargetMode="External"/><Relationship Id="rId19" Type="http://schemas.openxmlformats.org/officeDocument/2006/relationships/hyperlink" Target="mailto:hodeau.cedric@wanadoo.fr" TargetMode="External"/><Relationship Id="rId4" Type="http://schemas.openxmlformats.org/officeDocument/2006/relationships/hyperlink" Target="mailto:paul-claude.david@orange.fr" TargetMode="External"/><Relationship Id="rId9" Type="http://schemas.openxmlformats.org/officeDocument/2006/relationships/hyperlink" Target="mailto:marc.landier@delphi.com" TargetMode="External"/><Relationship Id="rId14" Type="http://schemas.openxmlformats.org/officeDocument/2006/relationships/hyperlink" Target="mailto:eric.nottin29@gmail.com" TargetMode="External"/><Relationship Id="rId22" Type="http://schemas.openxmlformats.org/officeDocument/2006/relationships/hyperlink" Target="mailto:yannick.delou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95AC-00BC-41C8-B5A6-B3928C674E72}">
  <sheetPr>
    <pageSetUpPr fitToPage="1"/>
  </sheetPr>
  <dimension ref="B1:AP91"/>
  <sheetViews>
    <sheetView showGridLines="0" tabSelected="1" topLeftCell="A4" zoomScale="55" zoomScaleNormal="55" workbookViewId="0">
      <selection activeCell="AI65" activeCellId="1" sqref="AI57:AI58 AI65:AI66"/>
    </sheetView>
  </sheetViews>
  <sheetFormatPr baseColWidth="10" defaultColWidth="11.453125" defaultRowHeight="14.5" x14ac:dyDescent="0.35"/>
  <cols>
    <col min="1" max="2" width="3.7265625" customWidth="1"/>
    <col min="3" max="3" width="30.6328125" customWidth="1"/>
    <col min="4" max="4" width="9" customWidth="1"/>
    <col min="5" max="6" width="2.7265625" customWidth="1"/>
    <col min="7" max="7" width="25.7265625" customWidth="1"/>
    <col min="8" max="8" width="4.1796875" customWidth="1"/>
    <col min="9" max="10" width="2.7265625" customWidth="1"/>
    <col min="11" max="11" width="25.7265625" customWidth="1"/>
    <col min="12" max="12" width="4.453125" customWidth="1"/>
    <col min="13" max="14" width="2.7265625" customWidth="1"/>
    <col min="15" max="15" width="25.7265625" customWidth="1"/>
    <col min="16" max="16" width="3.453125" customWidth="1"/>
    <col min="17" max="18" width="2.7265625" customWidth="1"/>
    <col min="19" max="19" width="25.7265625" customWidth="1"/>
    <col min="20" max="21" width="3.7265625" customWidth="1"/>
    <col min="22" max="22" width="3.453125" customWidth="1"/>
    <col min="23" max="23" width="25.7265625" customWidth="1"/>
    <col min="24" max="25" width="2.7265625" customWidth="1"/>
    <col min="26" max="26" width="4.1796875" customWidth="1"/>
    <col min="27" max="27" width="25.7265625" customWidth="1"/>
    <col min="28" max="29" width="2.7265625" customWidth="1"/>
    <col min="30" max="30" width="4.1796875" customWidth="1"/>
    <col min="31" max="31" width="25.7265625" customWidth="1"/>
    <col min="32" max="33" width="2.7265625" customWidth="1"/>
    <col min="34" max="34" width="5.81640625" bestFit="1" customWidth="1"/>
    <col min="35" max="35" width="25.7265625" customWidth="1"/>
    <col min="36" max="37" width="2.7265625" customWidth="1"/>
    <col min="38" max="38" width="6.08984375" bestFit="1" customWidth="1"/>
    <col min="39" max="39" width="30.6328125" customWidth="1"/>
    <col min="40" max="40" width="3.7265625" customWidth="1"/>
  </cols>
  <sheetData>
    <row r="1" spans="2:40" ht="12" customHeight="1" x14ac:dyDescent="0.35"/>
    <row r="2" spans="2:40" ht="12" customHeight="1" x14ac:dyDescent="0.35">
      <c r="C2" s="99" t="s">
        <v>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2:40" ht="12" customHeight="1" x14ac:dyDescent="0.35"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2:40" ht="12" customHeight="1" x14ac:dyDescent="0.35"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</row>
    <row r="5" spans="2:40" ht="24" customHeight="1" x14ac:dyDescent="0.35">
      <c r="C5" s="28" t="s">
        <v>1</v>
      </c>
      <c r="D5" s="31" t="s">
        <v>2</v>
      </c>
      <c r="E5" s="29"/>
      <c r="F5" s="29"/>
      <c r="G5" s="28" t="s">
        <v>3</v>
      </c>
      <c r="H5" s="28"/>
      <c r="I5" s="29"/>
      <c r="J5" s="29"/>
      <c r="K5" s="28" t="s">
        <v>4</v>
      </c>
      <c r="L5" s="28"/>
      <c r="M5" s="29"/>
      <c r="N5" s="29"/>
      <c r="O5" s="30" t="s">
        <v>5</v>
      </c>
      <c r="P5" s="30"/>
      <c r="Q5" s="31"/>
      <c r="R5" s="31"/>
      <c r="S5" s="103" t="s">
        <v>6</v>
      </c>
      <c r="T5" s="103"/>
      <c r="U5" s="103"/>
      <c r="V5" s="103"/>
      <c r="W5" s="103"/>
      <c r="X5" s="31"/>
      <c r="Y5" s="31"/>
      <c r="Z5" s="31"/>
      <c r="AA5" s="30" t="s">
        <v>5</v>
      </c>
      <c r="AB5" s="31"/>
      <c r="AC5" s="31"/>
      <c r="AD5" s="31"/>
      <c r="AE5" s="28" t="s">
        <v>4</v>
      </c>
      <c r="AF5" s="31"/>
      <c r="AG5" s="31"/>
      <c r="AH5" s="31"/>
      <c r="AI5" s="28" t="s">
        <v>3</v>
      </c>
      <c r="AJ5" s="31"/>
      <c r="AK5" s="31"/>
      <c r="AL5" s="31" t="s">
        <v>2</v>
      </c>
      <c r="AM5" s="28" t="s">
        <v>1</v>
      </c>
    </row>
    <row r="6" spans="2:40" ht="12" customHeight="1" thickBot="1" x14ac:dyDescent="0.4">
      <c r="G6" s="14"/>
      <c r="H6" s="14"/>
      <c r="K6" s="14"/>
      <c r="L6" s="14"/>
      <c r="O6" s="13"/>
      <c r="P6" s="13"/>
    </row>
    <row r="7" spans="2:40" ht="12" customHeight="1" x14ac:dyDescent="0.35">
      <c r="B7" s="104">
        <v>1</v>
      </c>
      <c r="C7" s="100" t="s">
        <v>7</v>
      </c>
      <c r="D7" s="93">
        <f>VLOOKUP(C7,'Liste Particcipants'!$B$2:$AF$23,3,FALSE)</f>
        <v>8.6999999999999993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93">
        <f>VLOOKUP(AM7,'Liste Particcipants'!$B$2:$AF$23,3,FALSE)</f>
        <v>14.1</v>
      </c>
      <c r="AM7" s="100" t="s">
        <v>8</v>
      </c>
      <c r="AN7" s="102">
        <v>3</v>
      </c>
    </row>
    <row r="8" spans="2:40" ht="12" customHeight="1" thickBot="1" x14ac:dyDescent="0.4">
      <c r="B8" s="104"/>
      <c r="C8" s="101"/>
      <c r="D8" s="94"/>
      <c r="E8" s="5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"/>
      <c r="AL8" s="94"/>
      <c r="AM8" s="101"/>
      <c r="AN8" s="102"/>
    </row>
    <row r="9" spans="2:40" ht="12" customHeight="1" x14ac:dyDescent="0.35">
      <c r="C9" s="49"/>
      <c r="D9" s="7"/>
      <c r="E9" s="8"/>
      <c r="F9" s="9"/>
      <c r="G9" s="97" t="s">
        <v>7</v>
      </c>
      <c r="H9" s="93">
        <f>VLOOKUP(G9,'Liste Particcipants'!$B$2:$AF$23,3,FALSE)</f>
        <v>8.6999999999999993</v>
      </c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93">
        <f>VLOOKUP(AI9,'Liste Particcipants'!$B$2:$AF$23,3,FALSE)</f>
        <v>14.1</v>
      </c>
      <c r="AI9" s="97" t="s">
        <v>8</v>
      </c>
      <c r="AJ9" s="4"/>
      <c r="AK9" s="17"/>
      <c r="AL9" s="6"/>
      <c r="AM9" s="52"/>
    </row>
    <row r="10" spans="2:40" ht="12" customHeight="1" thickBot="1" x14ac:dyDescent="0.4">
      <c r="C10" s="49"/>
      <c r="D10" s="7"/>
      <c r="E10" s="8"/>
      <c r="F10" s="6"/>
      <c r="G10" s="98"/>
      <c r="H10" s="94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6"/>
      <c r="AH10" s="94"/>
      <c r="AI10" s="98"/>
      <c r="AJ10" s="18"/>
      <c r="AK10" s="17"/>
      <c r="AL10" s="6"/>
      <c r="AM10" s="52"/>
    </row>
    <row r="11" spans="2:40" ht="12" customHeight="1" x14ac:dyDescent="0.35">
      <c r="B11" s="104">
        <v>32</v>
      </c>
      <c r="C11" s="105"/>
      <c r="D11" s="93" t="e">
        <f>VLOOKUP(C11,'Liste Particcipants'!$B$2:$AF$23,3,FALSE)</f>
        <v>#N/A</v>
      </c>
      <c r="E11" s="10"/>
      <c r="F11" s="6"/>
      <c r="G11" s="6"/>
      <c r="H11" s="6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7"/>
      <c r="AH11" s="6"/>
      <c r="AI11" s="4"/>
      <c r="AJ11" s="4"/>
      <c r="AK11" s="19"/>
      <c r="AL11" s="93" t="e">
        <f>VLOOKUP(AM11,'Liste Particcipants'!$B$2:$AF$23,3,FALSE)</f>
        <v>#N/A</v>
      </c>
      <c r="AM11" s="100"/>
      <c r="AN11" s="102">
        <v>30</v>
      </c>
    </row>
    <row r="12" spans="2:40" ht="12" customHeight="1" thickBot="1" x14ac:dyDescent="0.4">
      <c r="B12" s="104"/>
      <c r="C12" s="106"/>
      <c r="D12" s="94"/>
      <c r="E12" s="4"/>
      <c r="F12" s="4"/>
      <c r="G12" s="4"/>
      <c r="H12" s="4"/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6"/>
      <c r="AI12" s="4"/>
      <c r="AJ12" s="4"/>
      <c r="AK12" s="4"/>
      <c r="AL12" s="94"/>
      <c r="AM12" s="101"/>
      <c r="AN12" s="102"/>
    </row>
    <row r="13" spans="2:40" ht="12" customHeight="1" x14ac:dyDescent="0.35">
      <c r="C13" s="50"/>
      <c r="D13" s="11"/>
      <c r="E13" s="4"/>
      <c r="F13" s="4"/>
      <c r="G13" s="4"/>
      <c r="H13" s="4"/>
      <c r="I13" s="8"/>
      <c r="J13" s="9"/>
      <c r="K13" s="93"/>
      <c r="L13" s="93" t="e">
        <f>VLOOKUP(K13,'Liste Particcipants'!$B$2:$AF$23,3,FALSE)</f>
        <v>#N/A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9"/>
      <c r="AD13" s="93" t="e">
        <f>VLOOKUP(AE13,'Liste Particcipants'!$B$2:$AF$23,3,FALSE)</f>
        <v>#N/A</v>
      </c>
      <c r="AE13" s="93"/>
      <c r="AF13" s="4"/>
      <c r="AG13" s="17"/>
      <c r="AH13" s="6"/>
      <c r="AI13" s="4"/>
      <c r="AJ13" s="4"/>
      <c r="AK13" s="4"/>
      <c r="AL13" s="4"/>
      <c r="AM13" s="52"/>
      <c r="AN13" s="15"/>
    </row>
    <row r="14" spans="2:40" ht="12" customHeight="1" thickBot="1" x14ac:dyDescent="0.4">
      <c r="C14" s="50"/>
      <c r="D14" s="11"/>
      <c r="E14" s="4"/>
      <c r="F14" s="4"/>
      <c r="G14" s="4"/>
      <c r="H14" s="4"/>
      <c r="I14" s="8"/>
      <c r="J14" s="6"/>
      <c r="K14" s="94"/>
      <c r="L14" s="94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7"/>
      <c r="AD14" s="94"/>
      <c r="AE14" s="94"/>
      <c r="AF14" s="22"/>
      <c r="AG14" s="17"/>
      <c r="AH14" s="6"/>
      <c r="AI14" s="4"/>
      <c r="AJ14" s="4"/>
      <c r="AK14" s="4"/>
      <c r="AL14" s="4"/>
      <c r="AM14" s="52"/>
      <c r="AN14" s="15"/>
    </row>
    <row r="15" spans="2:40" ht="12" customHeight="1" x14ac:dyDescent="0.35">
      <c r="B15" s="104">
        <v>17</v>
      </c>
      <c r="C15" s="100" t="s">
        <v>9</v>
      </c>
      <c r="D15" s="93">
        <f>VLOOKUP(C15,'Liste Particcipants'!$B$2:$AF$23,3,FALSE)</f>
        <v>35.9</v>
      </c>
      <c r="E15" s="4"/>
      <c r="F15" s="4"/>
      <c r="G15" s="4"/>
      <c r="H15" s="4"/>
      <c r="I15" s="8"/>
      <c r="J15" s="6"/>
      <c r="K15" s="21"/>
      <c r="L15" s="21"/>
      <c r="M15" s="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7"/>
      <c r="AD15" s="6"/>
      <c r="AE15" s="26"/>
      <c r="AF15" s="6"/>
      <c r="AG15" s="17"/>
      <c r="AH15" s="6"/>
      <c r="AI15" s="4"/>
      <c r="AJ15" s="4"/>
      <c r="AK15" s="4"/>
      <c r="AL15" s="93">
        <f>VLOOKUP(AM15,'Liste Particcipants'!$B$2:$AF$23,3,FALSE)</f>
        <v>48.2</v>
      </c>
      <c r="AM15" s="100" t="s">
        <v>10</v>
      </c>
      <c r="AN15" s="102">
        <v>19</v>
      </c>
    </row>
    <row r="16" spans="2:40" ht="12" customHeight="1" thickBot="1" x14ac:dyDescent="0.4">
      <c r="B16" s="104"/>
      <c r="C16" s="101"/>
      <c r="D16" s="94"/>
      <c r="E16" s="5"/>
      <c r="F16" s="6"/>
      <c r="G16" s="6"/>
      <c r="H16" s="6"/>
      <c r="I16" s="8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7"/>
      <c r="AD16" s="6"/>
      <c r="AE16" s="4"/>
      <c r="AF16" s="4"/>
      <c r="AG16" s="17"/>
      <c r="AH16" s="6"/>
      <c r="AI16" s="4"/>
      <c r="AJ16" s="4"/>
      <c r="AK16" s="16"/>
      <c r="AL16" s="94"/>
      <c r="AM16" s="101"/>
      <c r="AN16" s="102"/>
    </row>
    <row r="17" spans="2:40" ht="12" customHeight="1" x14ac:dyDescent="0.35">
      <c r="C17" s="49"/>
      <c r="D17" s="7"/>
      <c r="E17" s="8"/>
      <c r="F17" s="9"/>
      <c r="G17" s="97" t="s">
        <v>180</v>
      </c>
      <c r="H17" s="93">
        <f>VLOOKUP(G17,'Liste Particcipants'!$B$2:$AF$23,3,FALSE)</f>
        <v>34.200000000000003</v>
      </c>
      <c r="I17" s="3"/>
      <c r="J17" s="4"/>
      <c r="K17" s="4"/>
      <c r="L17" s="4"/>
      <c r="M17" s="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7"/>
      <c r="AD17" s="6"/>
      <c r="AE17" s="4"/>
      <c r="AF17" s="4"/>
      <c r="AG17" s="19"/>
      <c r="AH17" s="93">
        <f>VLOOKUP(AI17,'Liste Particcipants'!$B$2:$AF$23,3,FALSE)</f>
        <v>30.8</v>
      </c>
      <c r="AI17" s="97" t="s">
        <v>12</v>
      </c>
      <c r="AJ17" s="4"/>
      <c r="AK17" s="17"/>
      <c r="AL17" s="6"/>
      <c r="AM17" s="52"/>
      <c r="AN17" s="15"/>
    </row>
    <row r="18" spans="2:40" ht="12" customHeight="1" thickBot="1" x14ac:dyDescent="0.4">
      <c r="C18" s="49"/>
      <c r="D18" s="7"/>
      <c r="E18" s="8"/>
      <c r="F18" s="6"/>
      <c r="G18" s="98"/>
      <c r="H18" s="94"/>
      <c r="I18" s="1"/>
      <c r="J18" s="4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7"/>
      <c r="AD18" s="6"/>
      <c r="AE18" s="4"/>
      <c r="AF18" s="4"/>
      <c r="AG18" s="4"/>
      <c r="AH18" s="94"/>
      <c r="AI18" s="98"/>
      <c r="AJ18" s="18"/>
      <c r="AK18" s="17"/>
      <c r="AL18" s="6"/>
      <c r="AM18" s="52"/>
    </row>
    <row r="19" spans="2:40" ht="12" customHeight="1" x14ac:dyDescent="0.35">
      <c r="B19" s="104">
        <v>16</v>
      </c>
      <c r="C19" s="100" t="s">
        <v>11</v>
      </c>
      <c r="D19" s="93">
        <f>VLOOKUP(C19,'Liste Particcipants'!$B$2:$AF$23,3,FALSE)</f>
        <v>34.200000000000003</v>
      </c>
      <c r="E19" s="10"/>
      <c r="F19" s="6"/>
      <c r="G19" s="6"/>
      <c r="H19" s="6"/>
      <c r="I19" s="6"/>
      <c r="J19" s="4"/>
      <c r="K19" s="4"/>
      <c r="L19" s="4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17"/>
      <c r="AD19" s="6"/>
      <c r="AE19" s="4"/>
      <c r="AF19" s="4"/>
      <c r="AG19" s="4"/>
      <c r="AH19" s="4"/>
      <c r="AI19" s="4"/>
      <c r="AJ19" s="4"/>
      <c r="AK19" s="19"/>
      <c r="AL19" s="93">
        <f>VLOOKUP(AM19,'Liste Particcipants'!$B$2:$AF$23,3,FALSE)</f>
        <v>30.8</v>
      </c>
      <c r="AM19" s="100" t="s">
        <v>12</v>
      </c>
      <c r="AN19" s="102">
        <v>14</v>
      </c>
    </row>
    <row r="20" spans="2:40" ht="12" customHeight="1" thickBot="1" x14ac:dyDescent="0.4">
      <c r="B20" s="104"/>
      <c r="C20" s="101"/>
      <c r="D20" s="94"/>
      <c r="E20" s="4"/>
      <c r="F20" s="4"/>
      <c r="G20" s="4"/>
      <c r="H20" s="4"/>
      <c r="I20" s="4"/>
      <c r="J20" s="4"/>
      <c r="K20" s="4"/>
      <c r="L20" s="4"/>
      <c r="M20" s="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7"/>
      <c r="AD20" s="6"/>
      <c r="AE20" s="4"/>
      <c r="AF20" s="4"/>
      <c r="AG20" s="4"/>
      <c r="AH20" s="4"/>
      <c r="AI20" s="4"/>
      <c r="AJ20" s="4"/>
      <c r="AK20" s="4"/>
      <c r="AL20" s="94"/>
      <c r="AM20" s="101"/>
      <c r="AN20" s="102"/>
    </row>
    <row r="21" spans="2:40" ht="12" customHeight="1" x14ac:dyDescent="0.35">
      <c r="C21" s="51"/>
      <c r="D21" s="12"/>
      <c r="E21" s="4"/>
      <c r="F21" s="4"/>
      <c r="G21" s="4"/>
      <c r="H21" s="4"/>
      <c r="I21" s="4"/>
      <c r="J21" s="4"/>
      <c r="K21" s="4"/>
      <c r="L21" s="4"/>
      <c r="M21" s="8"/>
      <c r="N21" s="9"/>
      <c r="O21" s="93"/>
      <c r="P21" s="93" t="e">
        <f>VLOOKUP(O21,'Liste Particcipants'!$B$2:$AF$23,3,FALSE)</f>
        <v>#N/A</v>
      </c>
      <c r="Q21" s="4"/>
      <c r="R21" s="4"/>
      <c r="S21" s="4"/>
      <c r="T21" s="4"/>
      <c r="U21" s="4"/>
      <c r="V21" s="4"/>
      <c r="W21" s="4"/>
      <c r="X21" s="4"/>
      <c r="Y21" s="9"/>
      <c r="Z21" s="93" t="e">
        <f>VLOOKUP(AA21,'Liste Particcipants'!$B$2:$AF$23,3,FALSE)</f>
        <v>#N/A</v>
      </c>
      <c r="AA21" s="93"/>
      <c r="AB21" s="4"/>
      <c r="AC21" s="17"/>
      <c r="AD21" s="6"/>
      <c r="AE21" s="4"/>
      <c r="AF21" s="4"/>
      <c r="AG21" s="4"/>
      <c r="AH21" s="4"/>
      <c r="AI21" s="4"/>
      <c r="AJ21" s="4"/>
      <c r="AK21" s="4"/>
      <c r="AL21" s="4"/>
      <c r="AM21" s="52"/>
    </row>
    <row r="22" spans="2:40" ht="12" customHeight="1" thickBot="1" x14ac:dyDescent="0.4">
      <c r="C22" s="51"/>
      <c r="D22" s="12"/>
      <c r="E22" s="4"/>
      <c r="F22" s="4"/>
      <c r="G22" s="4"/>
      <c r="H22" s="4"/>
      <c r="I22" s="4"/>
      <c r="J22" s="4"/>
      <c r="K22" s="4"/>
      <c r="L22" s="4"/>
      <c r="M22" s="8"/>
      <c r="N22" s="6"/>
      <c r="O22" s="94"/>
      <c r="P22" s="94"/>
      <c r="Q22" s="22"/>
      <c r="R22" s="4"/>
      <c r="S22" s="4"/>
      <c r="T22" s="4"/>
      <c r="U22" s="4"/>
      <c r="V22" s="4"/>
      <c r="W22" s="4"/>
      <c r="X22" s="4"/>
      <c r="Y22" s="27"/>
      <c r="Z22" s="94"/>
      <c r="AA22" s="94"/>
      <c r="AB22" s="22"/>
      <c r="AC22" s="17"/>
      <c r="AD22" s="6"/>
      <c r="AE22" s="4"/>
      <c r="AF22" s="4"/>
      <c r="AG22" s="4"/>
      <c r="AH22" s="4"/>
      <c r="AI22" s="4"/>
      <c r="AJ22" s="4"/>
      <c r="AK22" s="4"/>
      <c r="AL22" s="4"/>
      <c r="AM22" s="52"/>
    </row>
    <row r="23" spans="2:40" ht="12" customHeight="1" x14ac:dyDescent="0.35">
      <c r="B23" s="104">
        <v>9</v>
      </c>
      <c r="C23" s="100" t="s">
        <v>13</v>
      </c>
      <c r="D23" s="93">
        <f>VLOOKUP(C23,'Liste Particcipants'!$B$2:$AF$23,3,FALSE)</f>
        <v>17.899999999999999</v>
      </c>
      <c r="E23" s="4"/>
      <c r="F23" s="4"/>
      <c r="G23" s="4"/>
      <c r="H23" s="4"/>
      <c r="I23" s="4"/>
      <c r="J23" s="4"/>
      <c r="K23" s="4"/>
      <c r="L23" s="4"/>
      <c r="M23" s="8"/>
      <c r="N23" s="6"/>
      <c r="O23" s="21"/>
      <c r="P23" s="21"/>
      <c r="Q23" s="8"/>
      <c r="R23" s="4"/>
      <c r="S23" s="4"/>
      <c r="T23" s="4"/>
      <c r="U23" s="4"/>
      <c r="V23" s="4"/>
      <c r="W23" s="4"/>
      <c r="X23" s="4"/>
      <c r="Y23" s="17"/>
      <c r="Z23" s="6"/>
      <c r="AA23" s="26"/>
      <c r="AB23" s="6"/>
      <c r="AC23" s="17"/>
      <c r="AD23" s="6"/>
      <c r="AE23" s="4"/>
      <c r="AF23" s="4"/>
      <c r="AG23" s="4"/>
      <c r="AH23" s="4"/>
      <c r="AI23" s="4"/>
      <c r="AJ23" s="4"/>
      <c r="AK23" s="4"/>
      <c r="AL23" s="93">
        <f>VLOOKUP(AM23,'Liste Particcipants'!$B$2:$AF$23,3,FALSE)</f>
        <v>21.4</v>
      </c>
      <c r="AM23" s="100" t="s">
        <v>14</v>
      </c>
      <c r="AN23" s="102">
        <v>11</v>
      </c>
    </row>
    <row r="24" spans="2:40" ht="12" customHeight="1" thickBot="1" x14ac:dyDescent="0.4">
      <c r="B24" s="104"/>
      <c r="C24" s="101"/>
      <c r="D24" s="94"/>
      <c r="E24" s="5"/>
      <c r="F24" s="6"/>
      <c r="G24" s="6"/>
      <c r="H24" s="6"/>
      <c r="I24" s="6"/>
      <c r="J24" s="4"/>
      <c r="K24" s="4"/>
      <c r="L24" s="4"/>
      <c r="M24" s="8"/>
      <c r="N24" s="4"/>
      <c r="O24" s="4"/>
      <c r="P24" s="4"/>
      <c r="Q24" s="8"/>
      <c r="R24" s="4"/>
      <c r="S24" s="4"/>
      <c r="T24" s="4"/>
      <c r="U24" s="4"/>
      <c r="V24" s="4"/>
      <c r="W24" s="4"/>
      <c r="X24" s="4"/>
      <c r="Y24" s="17"/>
      <c r="Z24" s="6"/>
      <c r="AA24" s="4"/>
      <c r="AB24" s="4"/>
      <c r="AC24" s="17"/>
      <c r="AD24" s="6"/>
      <c r="AE24" s="4"/>
      <c r="AF24" s="4"/>
      <c r="AG24" s="4"/>
      <c r="AH24" s="4"/>
      <c r="AI24" s="4"/>
      <c r="AJ24" s="4"/>
      <c r="AK24" s="16"/>
      <c r="AL24" s="94"/>
      <c r="AM24" s="101"/>
      <c r="AN24" s="102"/>
    </row>
    <row r="25" spans="2:40" ht="12" customHeight="1" x14ac:dyDescent="0.35">
      <c r="C25" s="49"/>
      <c r="D25" s="7"/>
      <c r="E25" s="8"/>
      <c r="F25" s="9"/>
      <c r="G25" s="97" t="s">
        <v>13</v>
      </c>
      <c r="H25" s="93">
        <f>VLOOKUP(G25,'Liste Particcipants'!$B$2:$AF$23,3,FALSE)</f>
        <v>17.899999999999999</v>
      </c>
      <c r="I25" s="1"/>
      <c r="J25" s="4"/>
      <c r="K25" s="4"/>
      <c r="L25" s="4"/>
      <c r="M25" s="8"/>
      <c r="N25" s="4"/>
      <c r="O25" s="4"/>
      <c r="P25" s="4"/>
      <c r="Q25" s="8"/>
      <c r="R25" s="4"/>
      <c r="S25" s="4"/>
      <c r="T25" s="4"/>
      <c r="U25" s="4"/>
      <c r="V25" s="4"/>
      <c r="W25" s="4"/>
      <c r="X25" s="4"/>
      <c r="Y25" s="17"/>
      <c r="Z25" s="6"/>
      <c r="AA25" s="4"/>
      <c r="AB25" s="4"/>
      <c r="AC25" s="17"/>
      <c r="AD25" s="6"/>
      <c r="AE25" s="4"/>
      <c r="AF25" s="4"/>
      <c r="AG25" s="4"/>
      <c r="AH25" s="93">
        <f>VLOOKUP(AI25,'Liste Particcipants'!$B$2:$AF$23,3,FALSE)</f>
        <v>21.4</v>
      </c>
      <c r="AI25" s="97" t="s">
        <v>14</v>
      </c>
      <c r="AJ25" s="4"/>
      <c r="AK25" s="17"/>
      <c r="AL25" s="6"/>
      <c r="AM25" s="52"/>
    </row>
    <row r="26" spans="2:40" ht="12" customHeight="1" thickBot="1" x14ac:dyDescent="0.4">
      <c r="C26" s="49"/>
      <c r="D26" s="7"/>
      <c r="E26" s="8"/>
      <c r="F26" s="6"/>
      <c r="G26" s="98"/>
      <c r="H26" s="94"/>
      <c r="I26" s="2"/>
      <c r="J26" s="4"/>
      <c r="K26" s="4"/>
      <c r="L26" s="4"/>
      <c r="M26" s="8"/>
      <c r="N26" s="4"/>
      <c r="O26" s="4"/>
      <c r="P26" s="4"/>
      <c r="Q26" s="8"/>
      <c r="R26" s="4"/>
      <c r="S26" s="4"/>
      <c r="T26" s="4"/>
      <c r="U26" s="4"/>
      <c r="V26" s="4"/>
      <c r="W26" s="4"/>
      <c r="X26" s="4"/>
      <c r="Y26" s="17"/>
      <c r="Z26" s="6"/>
      <c r="AA26" s="4"/>
      <c r="AB26" s="4"/>
      <c r="AC26" s="17"/>
      <c r="AD26" s="6"/>
      <c r="AE26" s="4"/>
      <c r="AF26" s="4"/>
      <c r="AG26" s="16"/>
      <c r="AH26" s="94"/>
      <c r="AI26" s="98"/>
      <c r="AJ26" s="18"/>
      <c r="AK26" s="17"/>
      <c r="AL26" s="6"/>
      <c r="AM26" s="52"/>
    </row>
    <row r="27" spans="2:40" ht="12" customHeight="1" x14ac:dyDescent="0.35">
      <c r="B27" s="104">
        <v>24</v>
      </c>
      <c r="C27" s="100"/>
      <c r="D27" s="93" t="e">
        <f>VLOOKUP(C27,'Liste Particcipants'!$B$2:$AF$23,3,FALSE)</f>
        <v>#N/A</v>
      </c>
      <c r="E27" s="10"/>
      <c r="F27" s="6"/>
      <c r="G27" s="6"/>
      <c r="H27" s="6"/>
      <c r="I27" s="8"/>
      <c r="J27" s="4"/>
      <c r="K27" s="4"/>
      <c r="L27" s="4"/>
      <c r="M27" s="8"/>
      <c r="N27" s="4"/>
      <c r="O27" s="4"/>
      <c r="P27" s="4"/>
      <c r="Q27" s="8"/>
      <c r="R27" s="4"/>
      <c r="S27" s="4"/>
      <c r="T27" s="4"/>
      <c r="U27" s="4"/>
      <c r="V27" s="4"/>
      <c r="W27" s="4"/>
      <c r="X27" s="4"/>
      <c r="Y27" s="17"/>
      <c r="Z27" s="6"/>
      <c r="AA27" s="4"/>
      <c r="AB27" s="4"/>
      <c r="AC27" s="17"/>
      <c r="AD27" s="6"/>
      <c r="AE27" s="4"/>
      <c r="AF27" s="4"/>
      <c r="AG27" s="17"/>
      <c r="AH27" s="6"/>
      <c r="AI27" s="4"/>
      <c r="AJ27" s="4"/>
      <c r="AK27" s="19"/>
      <c r="AL27" s="93" t="e">
        <f>VLOOKUP(AM27,'Liste Particcipants'!$B$2:$AF$23,3,FALSE)</f>
        <v>#N/A</v>
      </c>
      <c r="AM27" s="100"/>
      <c r="AN27" s="102">
        <v>22</v>
      </c>
    </row>
    <row r="28" spans="2:40" ht="12" customHeight="1" thickBot="1" x14ac:dyDescent="0.4">
      <c r="B28" s="104"/>
      <c r="C28" s="101"/>
      <c r="D28" s="94"/>
      <c r="E28" s="4"/>
      <c r="F28" s="4"/>
      <c r="G28" s="4"/>
      <c r="H28" s="4"/>
      <c r="I28" s="8"/>
      <c r="J28" s="6"/>
      <c r="K28" s="25"/>
      <c r="L28" s="21"/>
      <c r="M28" s="8"/>
      <c r="N28" s="4"/>
      <c r="O28" s="4"/>
      <c r="P28" s="4"/>
      <c r="Q28" s="8"/>
      <c r="R28" s="4"/>
      <c r="S28" s="4"/>
      <c r="T28" s="4"/>
      <c r="U28" s="4"/>
      <c r="V28" s="4"/>
      <c r="W28" s="4"/>
      <c r="X28" s="4"/>
      <c r="Y28" s="17"/>
      <c r="Z28" s="6"/>
      <c r="AA28" s="4"/>
      <c r="AB28" s="4"/>
      <c r="AC28" s="17"/>
      <c r="AD28" s="6"/>
      <c r="AE28" s="25"/>
      <c r="AF28" s="4"/>
      <c r="AG28" s="17"/>
      <c r="AH28" s="6"/>
      <c r="AI28" s="4"/>
      <c r="AJ28" s="4"/>
      <c r="AK28" s="4"/>
      <c r="AL28" s="94"/>
      <c r="AM28" s="101"/>
      <c r="AN28" s="102"/>
    </row>
    <row r="29" spans="2:40" ht="12" customHeight="1" x14ac:dyDescent="0.35">
      <c r="C29" s="49"/>
      <c r="D29" s="7"/>
      <c r="E29" s="4"/>
      <c r="F29" s="4"/>
      <c r="G29" s="4"/>
      <c r="H29" s="4"/>
      <c r="I29" s="8"/>
      <c r="J29" s="23"/>
      <c r="K29" s="100" t="s">
        <v>13</v>
      </c>
      <c r="L29" s="93">
        <f>VLOOKUP(K29,'Liste Particcipants'!$B$2:$AF$23,3,FALSE)</f>
        <v>17.899999999999999</v>
      </c>
      <c r="M29" s="24"/>
      <c r="N29" s="4"/>
      <c r="O29" s="4"/>
      <c r="P29" s="4"/>
      <c r="Q29" s="8"/>
      <c r="R29" s="4"/>
      <c r="S29" s="4"/>
      <c r="T29" s="4"/>
      <c r="U29" s="4"/>
      <c r="V29" s="4"/>
      <c r="W29" s="4"/>
      <c r="X29" s="4"/>
      <c r="Y29" s="17"/>
      <c r="Z29" s="6"/>
      <c r="AA29" s="4"/>
      <c r="AB29" s="4"/>
      <c r="AC29" s="23"/>
      <c r="AD29" s="93" t="e">
        <f>VLOOKUP(AE29,'Liste Particcipants'!$B$2:$AF$23,3,FALSE)</f>
        <v>#N/A</v>
      </c>
      <c r="AE29" s="93"/>
      <c r="AF29" s="4"/>
      <c r="AG29" s="17"/>
      <c r="AH29" s="6"/>
      <c r="AI29" s="4"/>
      <c r="AJ29" s="4"/>
      <c r="AK29" s="4"/>
      <c r="AL29" s="4"/>
      <c r="AM29" s="52"/>
    </row>
    <row r="30" spans="2:40" ht="12" customHeight="1" thickBot="1" x14ac:dyDescent="0.4">
      <c r="C30" s="49"/>
      <c r="D30" s="7"/>
      <c r="E30" s="4"/>
      <c r="F30" s="4"/>
      <c r="G30" s="4"/>
      <c r="H30" s="4"/>
      <c r="I30" s="8"/>
      <c r="J30" s="6"/>
      <c r="K30" s="101"/>
      <c r="L30" s="94"/>
      <c r="M30" s="4"/>
      <c r="N30" s="4"/>
      <c r="O30" s="4"/>
      <c r="P30" s="4"/>
      <c r="Q30" s="8"/>
      <c r="R30" s="4"/>
      <c r="S30" s="4"/>
      <c r="T30" s="4"/>
      <c r="U30" s="4"/>
      <c r="V30" s="4"/>
      <c r="W30" s="4"/>
      <c r="X30" s="4"/>
      <c r="Y30" s="17"/>
      <c r="Z30" s="6"/>
      <c r="AA30" s="4"/>
      <c r="AB30" s="4"/>
      <c r="AC30" s="4"/>
      <c r="AD30" s="94"/>
      <c r="AE30" s="94"/>
      <c r="AF30" s="18"/>
      <c r="AG30" s="17"/>
      <c r="AH30" s="6"/>
      <c r="AI30" s="4"/>
      <c r="AJ30" s="4"/>
      <c r="AK30" s="4"/>
      <c r="AL30" s="4"/>
      <c r="AM30" s="52"/>
    </row>
    <row r="31" spans="2:40" ht="12" customHeight="1" x14ac:dyDescent="0.35">
      <c r="B31" s="104">
        <v>25</v>
      </c>
      <c r="C31" s="100"/>
      <c r="D31" s="93" t="e">
        <f>VLOOKUP(C31,'Liste Particcipants'!$B$2:$AF$23,3,FALSE)</f>
        <v>#N/A</v>
      </c>
      <c r="E31" s="4"/>
      <c r="F31" s="4"/>
      <c r="G31" s="4"/>
      <c r="H31" s="4"/>
      <c r="I31" s="8"/>
      <c r="J31" s="4"/>
      <c r="K31" s="4"/>
      <c r="L31" s="4"/>
      <c r="M31" s="4"/>
      <c r="N31" s="4"/>
      <c r="O31" s="4"/>
      <c r="P31" s="4"/>
      <c r="Q31" s="8"/>
      <c r="R31" s="4"/>
      <c r="S31" s="4"/>
      <c r="T31" s="4"/>
      <c r="U31" s="4"/>
      <c r="V31" s="4"/>
      <c r="W31" s="4"/>
      <c r="X31" s="4"/>
      <c r="Y31" s="17"/>
      <c r="Z31" s="6"/>
      <c r="AA31" s="4"/>
      <c r="AB31" s="4"/>
      <c r="AC31" s="4"/>
      <c r="AD31" s="4"/>
      <c r="AE31" s="4"/>
      <c r="AF31" s="4"/>
      <c r="AG31" s="17"/>
      <c r="AH31" s="6"/>
      <c r="AI31" s="4"/>
      <c r="AJ31" s="4"/>
      <c r="AK31" s="4"/>
      <c r="AL31" s="93" t="e">
        <f>VLOOKUP(AM31,'Liste Particcipants'!$B$2:$AF$23,3,FALSE)</f>
        <v>#N/A</v>
      </c>
      <c r="AM31" s="100"/>
      <c r="AN31" s="102">
        <v>27</v>
      </c>
    </row>
    <row r="32" spans="2:40" ht="12" customHeight="1" thickBot="1" x14ac:dyDescent="0.4">
      <c r="B32" s="104"/>
      <c r="C32" s="101"/>
      <c r="D32" s="94"/>
      <c r="E32" s="5"/>
      <c r="F32" s="6"/>
      <c r="G32" s="6"/>
      <c r="H32" s="6"/>
      <c r="I32" s="8"/>
      <c r="J32" s="4"/>
      <c r="K32" s="4"/>
      <c r="L32" s="4"/>
      <c r="M32" s="4"/>
      <c r="N32" s="4"/>
      <c r="O32" s="4"/>
      <c r="P32" s="4"/>
      <c r="Q32" s="8"/>
      <c r="R32" s="4"/>
      <c r="S32" s="4"/>
      <c r="T32" s="4"/>
      <c r="U32" s="4"/>
      <c r="V32" s="4"/>
      <c r="W32" s="4"/>
      <c r="X32" s="4"/>
      <c r="Y32" s="17"/>
      <c r="Z32" s="6"/>
      <c r="AA32" s="4"/>
      <c r="AB32" s="4"/>
      <c r="AC32" s="4"/>
      <c r="AD32" s="4"/>
      <c r="AE32" s="4"/>
      <c r="AF32" s="4"/>
      <c r="AG32" s="17"/>
      <c r="AH32" s="6"/>
      <c r="AI32" s="4"/>
      <c r="AJ32" s="4"/>
      <c r="AK32" s="16"/>
      <c r="AL32" s="94"/>
      <c r="AM32" s="101"/>
      <c r="AN32" s="102"/>
    </row>
    <row r="33" spans="2:40" ht="12" customHeight="1" x14ac:dyDescent="0.35">
      <c r="C33" s="49"/>
      <c r="D33" s="7"/>
      <c r="E33" s="8"/>
      <c r="F33" s="9"/>
      <c r="G33" s="97" t="s">
        <v>15</v>
      </c>
      <c r="H33" s="93">
        <f>VLOOKUP(G33,'Liste Particcipants'!$B$2:$AF$23,3,FALSE)</f>
        <v>19.600000000000001</v>
      </c>
      <c r="I33" s="3"/>
      <c r="J33" s="4"/>
      <c r="K33" s="4"/>
      <c r="L33" s="4"/>
      <c r="M33" s="4"/>
      <c r="N33" s="4"/>
      <c r="O33" s="4"/>
      <c r="P33" s="4"/>
      <c r="Q33" s="8"/>
      <c r="R33" s="4"/>
      <c r="S33" s="4"/>
      <c r="T33" s="4"/>
      <c r="U33" s="4"/>
      <c r="V33" s="4"/>
      <c r="W33" s="4"/>
      <c r="X33" s="4"/>
      <c r="Y33" s="17"/>
      <c r="Z33" s="6"/>
      <c r="AA33" s="4"/>
      <c r="AB33" s="4"/>
      <c r="AC33" s="4"/>
      <c r="AD33" s="4"/>
      <c r="AE33" s="4"/>
      <c r="AF33" s="4"/>
      <c r="AG33" s="19"/>
      <c r="AH33" s="93">
        <f>VLOOKUP(AI33,'Liste Particcipants'!$B$2:$AF$23,3,FALSE)</f>
        <v>17.2</v>
      </c>
      <c r="AI33" s="97" t="s">
        <v>16</v>
      </c>
      <c r="AJ33" s="4"/>
      <c r="AK33" s="17"/>
      <c r="AL33" s="6"/>
      <c r="AM33" s="52"/>
    </row>
    <row r="34" spans="2:40" ht="12" customHeight="1" thickBot="1" x14ac:dyDescent="0.4">
      <c r="C34" s="49"/>
      <c r="D34" s="7"/>
      <c r="E34" s="8"/>
      <c r="F34" s="6"/>
      <c r="G34" s="98"/>
      <c r="H34" s="94"/>
      <c r="I34" s="1"/>
      <c r="J34" s="4"/>
      <c r="K34" s="4"/>
      <c r="L34" s="4"/>
      <c r="M34" s="4"/>
      <c r="N34" s="4"/>
      <c r="O34" s="4"/>
      <c r="P34" s="4"/>
      <c r="Q34" s="8"/>
      <c r="R34" s="4"/>
      <c r="S34" s="4"/>
      <c r="T34" s="4"/>
      <c r="U34" s="4"/>
      <c r="V34" s="4"/>
      <c r="W34" s="4"/>
      <c r="X34" s="4"/>
      <c r="Y34" s="17"/>
      <c r="Z34" s="6"/>
      <c r="AA34" s="4"/>
      <c r="AB34" s="4"/>
      <c r="AC34" s="4"/>
      <c r="AD34" s="4"/>
      <c r="AE34" s="4"/>
      <c r="AF34" s="4"/>
      <c r="AG34" s="4"/>
      <c r="AH34" s="94"/>
      <c r="AI34" s="98"/>
      <c r="AJ34" s="18"/>
      <c r="AK34" s="17"/>
      <c r="AL34" s="6"/>
      <c r="AM34" s="52"/>
    </row>
    <row r="35" spans="2:40" ht="12" customHeight="1" x14ac:dyDescent="0.35">
      <c r="B35" s="104">
        <v>8</v>
      </c>
      <c r="C35" s="100" t="s">
        <v>15</v>
      </c>
      <c r="D35" s="93">
        <f>VLOOKUP(C35,'Liste Particcipants'!$B$2:$AF$23,3,FALSE)</f>
        <v>19.600000000000001</v>
      </c>
      <c r="E35" s="10"/>
      <c r="F35" s="6"/>
      <c r="G35" s="6"/>
      <c r="H35" s="6"/>
      <c r="I35" s="6"/>
      <c r="J35" s="4"/>
      <c r="K35" s="4"/>
      <c r="L35" s="4"/>
      <c r="M35" s="4"/>
      <c r="N35" s="4"/>
      <c r="O35" s="4"/>
      <c r="P35" s="4"/>
      <c r="Q35" s="8"/>
      <c r="R35" s="4"/>
      <c r="S35" s="4"/>
      <c r="T35" s="4"/>
      <c r="U35" s="4"/>
      <c r="V35" s="4"/>
      <c r="W35" s="4"/>
      <c r="X35" s="4"/>
      <c r="Y35" s="17"/>
      <c r="Z35" s="6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19"/>
      <c r="AL35" s="93">
        <f>VLOOKUP(AM35,'Liste Particcipants'!$B$2:$AF$23,3,FALSE)</f>
        <v>17.2</v>
      </c>
      <c r="AM35" s="100" t="s">
        <v>16</v>
      </c>
      <c r="AN35" s="102">
        <v>6</v>
      </c>
    </row>
    <row r="36" spans="2:40" ht="12" customHeight="1" thickBot="1" x14ac:dyDescent="0.4">
      <c r="B36" s="104"/>
      <c r="C36" s="101"/>
      <c r="D36" s="9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"/>
      <c r="R36" s="6"/>
      <c r="S36" s="25"/>
      <c r="T36" s="21"/>
      <c r="U36" s="21"/>
      <c r="V36" s="1"/>
      <c r="W36" s="25"/>
      <c r="X36" s="4"/>
      <c r="Y36" s="17"/>
      <c r="Z36" s="6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94"/>
      <c r="AM36" s="101"/>
      <c r="AN36" s="102"/>
    </row>
    <row r="37" spans="2:40" ht="12" customHeight="1" x14ac:dyDescent="0.35">
      <c r="C37" s="49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"/>
      <c r="R37" s="23"/>
      <c r="S37" s="93"/>
      <c r="T37" s="93" t="e">
        <f>VLOOKUP(S37,'Liste Particcipants'!$B$2:$AF$23,3,FALSE)</f>
        <v>#N/A</v>
      </c>
      <c r="U37" s="1"/>
      <c r="V37" s="93" t="e">
        <f>VLOOKUP(W37,'Liste Particcipants'!$B$2:$AF$23,3,FALSE)</f>
        <v>#N/A</v>
      </c>
      <c r="W37" s="93"/>
      <c r="X37" s="4"/>
      <c r="Y37" s="17"/>
      <c r="Z37" s="6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52"/>
    </row>
    <row r="38" spans="2:40" ht="12" customHeight="1" thickBot="1" x14ac:dyDescent="0.4">
      <c r="C38" s="49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  <c r="R38" s="6"/>
      <c r="S38" s="94"/>
      <c r="T38" s="94"/>
      <c r="U38" s="20"/>
      <c r="V38" s="94"/>
      <c r="W38" s="94"/>
      <c r="X38" s="18"/>
      <c r="Y38" s="17"/>
      <c r="Z38" s="6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2"/>
    </row>
    <row r="39" spans="2:40" ht="12" customHeight="1" x14ac:dyDescent="0.35">
      <c r="B39" s="104">
        <v>5</v>
      </c>
      <c r="C39" s="100" t="s">
        <v>17</v>
      </c>
      <c r="D39" s="93">
        <f>VLOOKUP(C39,'Liste Particcipants'!$B$2:$AF$23,3,FALSE)</f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4"/>
      <c r="S39" s="4"/>
      <c r="T39" s="4"/>
      <c r="U39" s="4"/>
      <c r="V39" s="4"/>
      <c r="W39" s="4"/>
      <c r="X39" s="4"/>
      <c r="Y39" s="17"/>
      <c r="Z39" s="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93">
        <f>VLOOKUP(AM39,'Liste Particcipants'!$B$2:$AF$23,3,FALSE)</f>
        <v>19.600000000000001</v>
      </c>
      <c r="AM39" s="100" t="s">
        <v>18</v>
      </c>
      <c r="AN39" s="102">
        <v>7</v>
      </c>
    </row>
    <row r="40" spans="2:40" ht="12" customHeight="1" thickBot="1" x14ac:dyDescent="0.4">
      <c r="B40" s="104"/>
      <c r="C40" s="101"/>
      <c r="D40" s="94"/>
      <c r="E40" s="5"/>
      <c r="F40" s="6"/>
      <c r="G40" s="6"/>
      <c r="H40" s="6"/>
      <c r="I40" s="6"/>
      <c r="J40" s="4"/>
      <c r="K40" s="4"/>
      <c r="L40" s="4"/>
      <c r="M40" s="4"/>
      <c r="N40" s="4"/>
      <c r="O40" s="4"/>
      <c r="P40" s="4"/>
      <c r="Q40" s="8"/>
      <c r="R40" s="4"/>
      <c r="S40" s="4"/>
      <c r="T40" s="4"/>
      <c r="U40" s="4"/>
      <c r="V40" s="4"/>
      <c r="W40" s="4"/>
      <c r="X40" s="4"/>
      <c r="Y40" s="17"/>
      <c r="Z40" s="6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6"/>
      <c r="AL40" s="94"/>
      <c r="AM40" s="101"/>
      <c r="AN40" s="102"/>
    </row>
    <row r="41" spans="2:40" ht="12" customHeight="1" x14ac:dyDescent="0.35">
      <c r="C41" s="49"/>
      <c r="D41" s="7"/>
      <c r="E41" s="8"/>
      <c r="F41" s="9"/>
      <c r="G41" s="97" t="s">
        <v>17</v>
      </c>
      <c r="H41" s="93">
        <f>VLOOKUP(G41,'Liste Particcipants'!$B$2:$AF$23,3,FALSE)</f>
        <v>17</v>
      </c>
      <c r="I41" s="1"/>
      <c r="J41" s="4"/>
      <c r="K41" s="4"/>
      <c r="L41" s="4"/>
      <c r="M41" s="4"/>
      <c r="N41" s="4"/>
      <c r="O41" s="4"/>
      <c r="P41" s="4"/>
      <c r="Q41" s="8"/>
      <c r="R41" s="4"/>
      <c r="S41" s="4"/>
      <c r="T41" s="4"/>
      <c r="U41" s="4"/>
      <c r="V41" s="4"/>
      <c r="W41" s="4"/>
      <c r="X41" s="4"/>
      <c r="Y41" s="17"/>
      <c r="Z41" s="6"/>
      <c r="AA41" s="4"/>
      <c r="AB41" s="4"/>
      <c r="AC41" s="4"/>
      <c r="AD41" s="4"/>
      <c r="AE41" s="4"/>
      <c r="AF41" s="4"/>
      <c r="AG41" s="4"/>
      <c r="AH41" s="93">
        <f>VLOOKUP(AI41,'Liste Particcipants'!$B$2:$AF$23,3,FALSE)</f>
        <v>19.600000000000001</v>
      </c>
      <c r="AI41" s="97" t="s">
        <v>18</v>
      </c>
      <c r="AJ41" s="4"/>
      <c r="AK41" s="17"/>
      <c r="AL41" s="6"/>
      <c r="AM41" s="52"/>
    </row>
    <row r="42" spans="2:40" ht="12" customHeight="1" thickBot="1" x14ac:dyDescent="0.4">
      <c r="C42" s="49"/>
      <c r="D42" s="7"/>
      <c r="E42" s="8"/>
      <c r="F42" s="6"/>
      <c r="G42" s="98"/>
      <c r="H42" s="94"/>
      <c r="I42" s="2"/>
      <c r="J42" s="4"/>
      <c r="K42" s="4"/>
      <c r="L42" s="4"/>
      <c r="M42" s="4"/>
      <c r="N42" s="4"/>
      <c r="O42" s="4"/>
      <c r="P42" s="4"/>
      <c r="Q42" s="8"/>
      <c r="R42" s="4"/>
      <c r="S42" s="4"/>
      <c r="T42" s="4"/>
      <c r="U42" s="4"/>
      <c r="V42" s="4"/>
      <c r="W42" s="4"/>
      <c r="X42" s="4"/>
      <c r="Y42" s="17"/>
      <c r="Z42" s="6"/>
      <c r="AA42" s="4"/>
      <c r="AB42" s="4"/>
      <c r="AC42" s="4"/>
      <c r="AD42" s="4"/>
      <c r="AE42" s="4"/>
      <c r="AF42" s="4"/>
      <c r="AG42" s="16"/>
      <c r="AH42" s="94"/>
      <c r="AI42" s="98"/>
      <c r="AJ42" s="18"/>
      <c r="AK42" s="17"/>
      <c r="AL42" s="6"/>
      <c r="AM42" s="52"/>
    </row>
    <row r="43" spans="2:40" ht="12" customHeight="1" x14ac:dyDescent="0.35">
      <c r="B43" s="104">
        <v>28</v>
      </c>
      <c r="C43" s="100"/>
      <c r="D43" s="93" t="e">
        <f>VLOOKUP(C43,'Liste Particcipants'!$B$2:$AF$23,3,FALSE)</f>
        <v>#N/A</v>
      </c>
      <c r="E43" s="10"/>
      <c r="F43" s="6"/>
      <c r="G43" s="6"/>
      <c r="H43" s="6"/>
      <c r="I43" s="8"/>
      <c r="J43" s="4"/>
      <c r="K43" s="4"/>
      <c r="L43" s="4"/>
      <c r="M43" s="4"/>
      <c r="N43" s="4"/>
      <c r="O43" s="4"/>
      <c r="P43" s="4"/>
      <c r="Q43" s="8"/>
      <c r="R43" s="4"/>
      <c r="S43" s="4"/>
      <c r="T43" s="4"/>
      <c r="U43" s="4"/>
      <c r="V43" s="4"/>
      <c r="W43" s="4"/>
      <c r="X43" s="4"/>
      <c r="Y43" s="17"/>
      <c r="Z43" s="6"/>
      <c r="AA43" s="4"/>
      <c r="AB43" s="4"/>
      <c r="AC43" s="4"/>
      <c r="AD43" s="4"/>
      <c r="AE43" s="4"/>
      <c r="AF43" s="4"/>
      <c r="AG43" s="17"/>
      <c r="AH43" s="6"/>
      <c r="AI43" s="4"/>
      <c r="AJ43" s="4"/>
      <c r="AK43" s="19"/>
      <c r="AL43" s="93" t="e">
        <f>VLOOKUP(AM43,'Liste Particcipants'!$B$2:$AF$23,3,FALSE)</f>
        <v>#N/A</v>
      </c>
      <c r="AM43" s="100"/>
      <c r="AN43" s="102">
        <v>26</v>
      </c>
    </row>
    <row r="44" spans="2:40" ht="12" customHeight="1" thickBot="1" x14ac:dyDescent="0.4">
      <c r="B44" s="104"/>
      <c r="C44" s="101"/>
      <c r="D44" s="94"/>
      <c r="E44" s="4"/>
      <c r="F44" s="4"/>
      <c r="G44" s="4"/>
      <c r="H44" s="4"/>
      <c r="I44" s="8"/>
      <c r="J44" s="4"/>
      <c r="K44" s="4"/>
      <c r="L44" s="4"/>
      <c r="M44" s="4"/>
      <c r="N44" s="4"/>
      <c r="O44" s="4"/>
      <c r="P44" s="4"/>
      <c r="Q44" s="8"/>
      <c r="R44" s="4"/>
      <c r="S44" s="4"/>
      <c r="T44" s="4"/>
      <c r="U44" s="4"/>
      <c r="V44" s="4"/>
      <c r="W44" s="4"/>
      <c r="X44" s="4"/>
      <c r="Y44" s="17"/>
      <c r="Z44" s="6"/>
      <c r="AA44" s="4"/>
      <c r="AB44" s="4"/>
      <c r="AC44" s="4"/>
      <c r="AD44" s="4"/>
      <c r="AE44" s="4"/>
      <c r="AF44" s="4"/>
      <c r="AG44" s="17"/>
      <c r="AH44" s="6"/>
      <c r="AI44" s="4"/>
      <c r="AJ44" s="4"/>
      <c r="AK44" s="4"/>
      <c r="AL44" s="94"/>
      <c r="AM44" s="101"/>
      <c r="AN44" s="102"/>
    </row>
    <row r="45" spans="2:40" ht="12" customHeight="1" x14ac:dyDescent="0.35">
      <c r="C45" s="49"/>
      <c r="D45" s="7"/>
      <c r="E45" s="4"/>
      <c r="F45" s="4"/>
      <c r="G45" s="4"/>
      <c r="H45" s="4"/>
      <c r="I45" s="8"/>
      <c r="J45" s="9"/>
      <c r="K45" s="93" t="s">
        <v>19</v>
      </c>
      <c r="L45" s="93">
        <f>VLOOKUP(K45,'Liste Particcipants'!$B$2:$AF$23,3,FALSE)</f>
        <v>24.7</v>
      </c>
      <c r="M45" s="4"/>
      <c r="N45" s="4"/>
      <c r="O45" s="4"/>
      <c r="P45" s="4"/>
      <c r="Q45" s="8"/>
      <c r="R45" s="4"/>
      <c r="S45" s="4"/>
      <c r="T45" s="4"/>
      <c r="U45" s="4"/>
      <c r="V45" s="4"/>
      <c r="W45" s="4"/>
      <c r="X45" s="4"/>
      <c r="Y45" s="17"/>
      <c r="Z45" s="6"/>
      <c r="AA45" s="4"/>
      <c r="AB45" s="4"/>
      <c r="AC45" s="4"/>
      <c r="AD45" s="93">
        <f>VLOOKUP(AE45,'Liste Particcipants'!$B$2:$AF$23,3,FALSE)</f>
        <v>21.1</v>
      </c>
      <c r="AE45" s="93" t="s">
        <v>20</v>
      </c>
      <c r="AF45" s="4"/>
      <c r="AG45" s="17"/>
      <c r="AH45" s="6"/>
      <c r="AI45" s="4"/>
      <c r="AJ45" s="4"/>
      <c r="AK45" s="4"/>
      <c r="AL45" s="4"/>
      <c r="AM45" s="52"/>
    </row>
    <row r="46" spans="2:40" ht="12" customHeight="1" thickBot="1" x14ac:dyDescent="0.4">
      <c r="C46" s="49"/>
      <c r="D46" s="7"/>
      <c r="E46" s="4"/>
      <c r="F46" s="4"/>
      <c r="G46" s="4"/>
      <c r="H46" s="4"/>
      <c r="I46" s="8"/>
      <c r="J46" s="6"/>
      <c r="K46" s="94"/>
      <c r="L46" s="94"/>
      <c r="M46" s="22"/>
      <c r="N46" s="4"/>
      <c r="O46" s="4"/>
      <c r="P46" s="4"/>
      <c r="Q46" s="8"/>
      <c r="R46" s="4"/>
      <c r="S46" s="4"/>
      <c r="T46" s="4"/>
      <c r="U46" s="4"/>
      <c r="V46" s="4"/>
      <c r="W46" s="4"/>
      <c r="X46" s="4"/>
      <c r="Y46" s="17"/>
      <c r="Z46" s="6"/>
      <c r="AA46" s="4"/>
      <c r="AB46" s="4"/>
      <c r="AC46" s="27"/>
      <c r="AD46" s="94"/>
      <c r="AE46" s="94"/>
      <c r="AF46" s="22"/>
      <c r="AG46" s="17"/>
      <c r="AH46" s="6"/>
      <c r="AI46" s="4"/>
      <c r="AJ46" s="4"/>
      <c r="AK46" s="4"/>
      <c r="AL46" s="4"/>
      <c r="AM46" s="52"/>
    </row>
    <row r="47" spans="2:40" ht="12" customHeight="1" x14ac:dyDescent="0.35">
      <c r="B47" s="104">
        <v>21</v>
      </c>
      <c r="C47" s="100"/>
      <c r="D47" s="93" t="e">
        <f>VLOOKUP(C47,'Liste Particcipants'!$B$2:$AF$23,3,FALSE)</f>
        <v>#N/A</v>
      </c>
      <c r="E47" s="4"/>
      <c r="F47" s="4"/>
      <c r="G47" s="4"/>
      <c r="H47" s="4"/>
      <c r="I47" s="8"/>
      <c r="J47" s="6"/>
      <c r="K47" s="26"/>
      <c r="L47" s="21"/>
      <c r="M47" s="8"/>
      <c r="N47" s="4"/>
      <c r="O47" s="4"/>
      <c r="P47" s="4"/>
      <c r="Q47" s="8"/>
      <c r="R47" s="4"/>
      <c r="S47" s="4"/>
      <c r="T47" s="4"/>
      <c r="U47" s="4"/>
      <c r="V47" s="4"/>
      <c r="W47" s="4"/>
      <c r="X47" s="4"/>
      <c r="Y47" s="17"/>
      <c r="Z47" s="6"/>
      <c r="AA47" s="4"/>
      <c r="AB47" s="4"/>
      <c r="AC47" s="17"/>
      <c r="AD47" s="6"/>
      <c r="AF47" s="6"/>
      <c r="AG47" s="17"/>
      <c r="AH47" s="6"/>
      <c r="AI47" s="4"/>
      <c r="AJ47" s="4"/>
      <c r="AK47" s="4"/>
      <c r="AL47" s="93" t="e">
        <f>VLOOKUP(AM47,'Liste Particcipants'!$B$2:$AF$23,3,FALSE)</f>
        <v>#N/A</v>
      </c>
      <c r="AM47" s="100"/>
      <c r="AN47" s="102">
        <v>23</v>
      </c>
    </row>
    <row r="48" spans="2:40" ht="12" customHeight="1" thickBot="1" x14ac:dyDescent="0.4">
      <c r="B48" s="104"/>
      <c r="C48" s="101"/>
      <c r="D48" s="94"/>
      <c r="E48" s="5"/>
      <c r="F48" s="6"/>
      <c r="G48" s="6"/>
      <c r="H48" s="6"/>
      <c r="I48" s="8"/>
      <c r="J48" s="4"/>
      <c r="K48" s="4"/>
      <c r="L48" s="4"/>
      <c r="M48" s="8"/>
      <c r="N48" s="4"/>
      <c r="O48" s="4"/>
      <c r="P48" s="4"/>
      <c r="Q48" s="8"/>
      <c r="R48" s="4"/>
      <c r="S48" s="4"/>
      <c r="T48" s="4"/>
      <c r="U48" s="4"/>
      <c r="V48" s="4"/>
      <c r="W48" s="4"/>
      <c r="X48" s="4"/>
      <c r="Y48" s="17"/>
      <c r="Z48" s="6"/>
      <c r="AA48" s="4"/>
      <c r="AB48" s="4"/>
      <c r="AC48" s="17"/>
      <c r="AD48" s="6"/>
      <c r="AE48" s="4"/>
      <c r="AF48" s="4"/>
      <c r="AG48" s="17"/>
      <c r="AH48" s="6"/>
      <c r="AI48" s="4"/>
      <c r="AJ48" s="4"/>
      <c r="AK48" s="16"/>
      <c r="AL48" s="94"/>
      <c r="AM48" s="101"/>
      <c r="AN48" s="102"/>
    </row>
    <row r="49" spans="2:40" ht="12" customHeight="1" x14ac:dyDescent="0.35">
      <c r="C49" s="49"/>
      <c r="D49" s="7"/>
      <c r="E49" s="8"/>
      <c r="F49" s="9"/>
      <c r="G49" s="97" t="s">
        <v>19</v>
      </c>
      <c r="H49" s="93">
        <f>VLOOKUP(G49,'Liste Particcipants'!$B$2:$AF$23,3,FALSE)</f>
        <v>24.7</v>
      </c>
      <c r="I49" s="3"/>
      <c r="J49" s="4"/>
      <c r="K49" s="4"/>
      <c r="L49" s="4"/>
      <c r="M49" s="8"/>
      <c r="N49" s="4"/>
      <c r="O49" s="4"/>
      <c r="P49" s="4"/>
      <c r="Q49" s="8"/>
      <c r="R49" s="4"/>
      <c r="S49" s="4"/>
      <c r="T49" s="4"/>
      <c r="U49" s="4"/>
      <c r="V49" s="4"/>
      <c r="W49" s="4"/>
      <c r="X49" s="4"/>
      <c r="Y49" s="17"/>
      <c r="Z49" s="6"/>
      <c r="AA49" s="4"/>
      <c r="AB49" s="4"/>
      <c r="AC49" s="17"/>
      <c r="AD49" s="6"/>
      <c r="AE49" s="4"/>
      <c r="AF49" s="4"/>
      <c r="AG49" s="19"/>
      <c r="AH49" s="93">
        <f>VLOOKUP(AI49,'Liste Particcipants'!$B$2:$AF$23,3,FALSE)</f>
        <v>21.1</v>
      </c>
      <c r="AI49" s="97" t="s">
        <v>20</v>
      </c>
      <c r="AJ49" s="4"/>
      <c r="AK49" s="17"/>
      <c r="AL49" s="6"/>
      <c r="AM49" s="52"/>
    </row>
    <row r="50" spans="2:40" ht="12" customHeight="1" thickBot="1" x14ac:dyDescent="0.4">
      <c r="C50" s="49"/>
      <c r="D50" s="7"/>
      <c r="E50" s="8"/>
      <c r="F50" s="6"/>
      <c r="G50" s="98"/>
      <c r="H50" s="94"/>
      <c r="I50" s="1"/>
      <c r="J50" s="4"/>
      <c r="K50" s="4"/>
      <c r="L50" s="4"/>
      <c r="M50" s="8"/>
      <c r="N50" s="4"/>
      <c r="O50" s="4"/>
      <c r="P50" s="4"/>
      <c r="Q50" s="8"/>
      <c r="R50" s="4"/>
      <c r="S50" s="4"/>
      <c r="T50" s="4"/>
      <c r="U50" s="4"/>
      <c r="V50" s="4"/>
      <c r="W50" s="4"/>
      <c r="X50" s="4"/>
      <c r="Y50" s="17"/>
      <c r="Z50" s="6"/>
      <c r="AA50" s="4"/>
      <c r="AB50" s="4"/>
      <c r="AC50" s="17"/>
      <c r="AD50" s="6"/>
      <c r="AE50" s="4"/>
      <c r="AF50" s="4"/>
      <c r="AG50" s="4"/>
      <c r="AH50" s="94"/>
      <c r="AI50" s="98"/>
      <c r="AJ50" s="18"/>
      <c r="AK50" s="17"/>
      <c r="AL50" s="6"/>
      <c r="AM50" s="52"/>
    </row>
    <row r="51" spans="2:40" ht="12" customHeight="1" x14ac:dyDescent="0.35">
      <c r="B51" s="104">
        <v>12</v>
      </c>
      <c r="C51" s="100" t="s">
        <v>19</v>
      </c>
      <c r="D51" s="93">
        <f>VLOOKUP(C51,'Liste Particcipants'!$B$2:$AF$23,3,FALSE)</f>
        <v>24.7</v>
      </c>
      <c r="E51" s="10"/>
      <c r="F51" s="6"/>
      <c r="G51" s="6"/>
      <c r="H51" s="6"/>
      <c r="I51" s="6"/>
      <c r="J51" s="4"/>
      <c r="K51" s="4"/>
      <c r="L51" s="4"/>
      <c r="M51" s="8"/>
      <c r="N51" s="4"/>
      <c r="O51" s="4"/>
      <c r="P51" s="4"/>
      <c r="Q51" s="8"/>
      <c r="R51" s="4"/>
      <c r="S51" s="4"/>
      <c r="T51" s="4"/>
      <c r="U51" s="4"/>
      <c r="V51" s="4"/>
      <c r="W51" s="4"/>
      <c r="X51" s="4"/>
      <c r="Y51" s="17"/>
      <c r="Z51" s="6"/>
      <c r="AA51" s="4"/>
      <c r="AB51" s="4"/>
      <c r="AC51" s="17"/>
      <c r="AD51" s="6"/>
      <c r="AE51" s="4"/>
      <c r="AF51" s="4"/>
      <c r="AG51" s="4"/>
      <c r="AH51" s="4"/>
      <c r="AI51" s="4"/>
      <c r="AJ51" s="4"/>
      <c r="AK51" s="19"/>
      <c r="AL51" s="93">
        <f>VLOOKUP(AM51,'Liste Particcipants'!$B$2:$AF$23,3,FALSE)</f>
        <v>21.1</v>
      </c>
      <c r="AM51" s="100" t="s">
        <v>20</v>
      </c>
      <c r="AN51" s="102">
        <v>10</v>
      </c>
    </row>
    <row r="52" spans="2:40" ht="12" customHeight="1" thickBot="1" x14ac:dyDescent="0.4">
      <c r="B52" s="104"/>
      <c r="C52" s="101"/>
      <c r="D52" s="94"/>
      <c r="E52" s="4"/>
      <c r="F52" s="4"/>
      <c r="G52" s="4"/>
      <c r="H52" s="4"/>
      <c r="I52" s="4"/>
      <c r="J52" s="4"/>
      <c r="K52" s="4"/>
      <c r="L52" s="4"/>
      <c r="M52" s="8"/>
      <c r="N52" s="6"/>
      <c r="O52" s="25"/>
      <c r="P52" s="21"/>
      <c r="Q52" s="8"/>
      <c r="R52" s="4"/>
      <c r="S52" s="4"/>
      <c r="T52" s="4"/>
      <c r="U52" s="4"/>
      <c r="V52" s="4"/>
      <c r="W52" s="4"/>
      <c r="X52" s="4"/>
      <c r="Y52" s="17"/>
      <c r="Z52" s="6"/>
      <c r="AA52" s="25"/>
      <c r="AB52" s="4"/>
      <c r="AC52" s="17"/>
      <c r="AD52" s="6"/>
      <c r="AE52" s="4"/>
      <c r="AF52" s="4"/>
      <c r="AG52" s="4"/>
      <c r="AH52" s="4"/>
      <c r="AI52" s="4"/>
      <c r="AJ52" s="4"/>
      <c r="AK52" s="4"/>
      <c r="AL52" s="94"/>
      <c r="AM52" s="101"/>
      <c r="AN52" s="102"/>
    </row>
    <row r="53" spans="2:40" ht="12" customHeight="1" x14ac:dyDescent="0.35">
      <c r="C53" s="49"/>
      <c r="D53" s="7"/>
      <c r="E53" s="4"/>
      <c r="F53" s="4"/>
      <c r="G53" s="4"/>
      <c r="H53" s="4"/>
      <c r="I53" s="4"/>
      <c r="J53" s="4"/>
      <c r="K53" s="4"/>
      <c r="L53" s="4"/>
      <c r="M53" s="8"/>
      <c r="N53" s="23"/>
      <c r="O53" s="93"/>
      <c r="P53" s="93" t="e">
        <f>VLOOKUP(O53,'Liste Particcipants'!$B$2:$AF$23,3,FALSE)</f>
        <v>#N/A</v>
      </c>
      <c r="Q53" s="24"/>
      <c r="R53" s="4"/>
      <c r="S53" s="4"/>
      <c r="T53" s="4"/>
      <c r="U53" s="4"/>
      <c r="V53" s="4"/>
      <c r="W53" s="4"/>
      <c r="X53" s="4"/>
      <c r="Y53" s="23"/>
      <c r="Z53" s="93" t="e">
        <f>VLOOKUP(AA53,'Liste Particcipants'!$B$2:$AF$23,3,FALSE)</f>
        <v>#N/A</v>
      </c>
      <c r="AA53" s="93"/>
      <c r="AB53" s="4"/>
      <c r="AC53" s="17"/>
      <c r="AD53" s="6"/>
      <c r="AE53" s="4"/>
      <c r="AF53" s="4"/>
      <c r="AG53" s="4"/>
      <c r="AH53" s="4"/>
      <c r="AI53" s="4"/>
      <c r="AJ53" s="4"/>
      <c r="AK53" s="4"/>
      <c r="AL53" s="4"/>
      <c r="AM53" s="52"/>
    </row>
    <row r="54" spans="2:40" ht="12" customHeight="1" thickBot="1" x14ac:dyDescent="0.4">
      <c r="C54" s="49"/>
      <c r="D54" s="7"/>
      <c r="E54" s="4"/>
      <c r="F54" s="4"/>
      <c r="G54" s="4"/>
      <c r="H54" s="4"/>
      <c r="I54" s="4"/>
      <c r="J54" s="4"/>
      <c r="K54" s="4"/>
      <c r="L54" s="4"/>
      <c r="M54" s="8"/>
      <c r="N54" s="6"/>
      <c r="O54" s="94"/>
      <c r="P54" s="94"/>
      <c r="Q54" s="4"/>
      <c r="R54" s="4"/>
      <c r="S54" s="4"/>
      <c r="T54" s="4"/>
      <c r="U54" s="4"/>
      <c r="V54" s="4"/>
      <c r="W54" s="4"/>
      <c r="X54" s="4"/>
      <c r="Y54" s="4"/>
      <c r="Z54" s="94"/>
      <c r="AA54" s="94"/>
      <c r="AB54" s="18"/>
      <c r="AC54" s="17"/>
      <c r="AD54" s="6"/>
      <c r="AE54" s="4"/>
      <c r="AF54" s="4"/>
      <c r="AG54" s="4"/>
      <c r="AH54" s="4"/>
      <c r="AI54" s="4"/>
      <c r="AJ54" s="4"/>
      <c r="AK54" s="4"/>
      <c r="AL54" s="4"/>
      <c r="AM54" s="52"/>
    </row>
    <row r="55" spans="2:40" ht="12" customHeight="1" x14ac:dyDescent="0.35">
      <c r="B55" s="104">
        <v>13</v>
      </c>
      <c r="C55" s="100" t="s">
        <v>21</v>
      </c>
      <c r="D55" s="93">
        <f>VLOOKUP(C55,'Liste Particcipants'!$B$2:$AF$23,3,FALSE)</f>
        <v>29</v>
      </c>
      <c r="E55" s="4"/>
      <c r="F55" s="4"/>
      <c r="G55" s="4"/>
      <c r="H55" s="4"/>
      <c r="I55" s="4"/>
      <c r="J55" s="4"/>
      <c r="K55" s="4"/>
      <c r="L55" s="4"/>
      <c r="M55" s="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7"/>
      <c r="AD55" s="6"/>
      <c r="AE55" s="4"/>
      <c r="AF55" s="4"/>
      <c r="AG55" s="4"/>
      <c r="AH55" s="4"/>
      <c r="AI55" s="4"/>
      <c r="AJ55" s="4"/>
      <c r="AK55" s="4"/>
      <c r="AL55" s="93">
        <f>VLOOKUP(AM55,'Liste Particcipants'!$B$2:$AF$23,3,FALSE)</f>
        <v>31.8</v>
      </c>
      <c r="AM55" s="100" t="s">
        <v>22</v>
      </c>
      <c r="AN55" s="102">
        <v>15</v>
      </c>
    </row>
    <row r="56" spans="2:40" ht="12" customHeight="1" thickBot="1" x14ac:dyDescent="0.4">
      <c r="B56" s="104"/>
      <c r="C56" s="101"/>
      <c r="D56" s="94"/>
      <c r="E56" s="5"/>
      <c r="F56" s="6"/>
      <c r="G56" s="6"/>
      <c r="H56" s="6"/>
      <c r="I56" s="6"/>
      <c r="J56" s="4"/>
      <c r="K56" s="4"/>
      <c r="L56" s="4"/>
      <c r="M56" s="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7"/>
      <c r="AD56" s="6"/>
      <c r="AE56" s="4"/>
      <c r="AF56" s="4"/>
      <c r="AG56" s="4"/>
      <c r="AH56" s="4"/>
      <c r="AI56" s="4"/>
      <c r="AJ56" s="4"/>
      <c r="AK56" s="16"/>
      <c r="AL56" s="94"/>
      <c r="AM56" s="101"/>
      <c r="AN56" s="102"/>
    </row>
    <row r="57" spans="2:40" ht="12" customHeight="1" x14ac:dyDescent="0.35">
      <c r="C57" s="49"/>
      <c r="D57" s="7"/>
      <c r="E57" s="8"/>
      <c r="F57" s="9"/>
      <c r="G57" s="97" t="s">
        <v>21</v>
      </c>
      <c r="H57" s="93">
        <f>VLOOKUP(G57,'Liste Particcipants'!$B$2:$AF$23,3,FALSE)</f>
        <v>29</v>
      </c>
      <c r="I57" s="1"/>
      <c r="J57" s="4"/>
      <c r="K57" s="4"/>
      <c r="L57" s="4"/>
      <c r="M57" s="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7"/>
      <c r="AD57" s="6"/>
      <c r="AE57" s="4"/>
      <c r="AF57" s="4"/>
      <c r="AG57" s="4"/>
      <c r="AH57" s="93">
        <f>VLOOKUP(AI57,'Liste Particcipants'!$B$2:$AF$23,3,FALSE)</f>
        <v>31.8</v>
      </c>
      <c r="AI57" s="97" t="s">
        <v>22</v>
      </c>
      <c r="AJ57" s="4"/>
      <c r="AK57" s="17"/>
      <c r="AL57" s="6"/>
      <c r="AM57" s="52"/>
    </row>
    <row r="58" spans="2:40" ht="12" customHeight="1" thickBot="1" x14ac:dyDescent="0.4">
      <c r="C58" s="49"/>
      <c r="D58" s="7"/>
      <c r="E58" s="8"/>
      <c r="F58" s="6"/>
      <c r="G58" s="98"/>
      <c r="H58" s="94"/>
      <c r="I58" s="2"/>
      <c r="J58" s="4"/>
      <c r="K58" s="4"/>
      <c r="L58" s="4"/>
      <c r="M58" s="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7"/>
      <c r="AD58" s="6"/>
      <c r="AE58" s="4"/>
      <c r="AF58" s="4"/>
      <c r="AG58" s="16"/>
      <c r="AH58" s="94"/>
      <c r="AI58" s="98"/>
      <c r="AJ58" s="18"/>
      <c r="AK58" s="17"/>
      <c r="AL58" s="6"/>
      <c r="AM58" s="52"/>
    </row>
    <row r="59" spans="2:40" ht="12" customHeight="1" x14ac:dyDescent="0.35">
      <c r="B59" s="104">
        <v>20</v>
      </c>
      <c r="C59" s="100"/>
      <c r="D59" s="93" t="e">
        <f>VLOOKUP(C59,'Liste Particcipants'!$B$2:$AF$23,3,FALSE)</f>
        <v>#N/A</v>
      </c>
      <c r="E59" s="10"/>
      <c r="F59" s="6"/>
      <c r="G59" s="6"/>
      <c r="H59" s="6"/>
      <c r="I59" s="8"/>
      <c r="J59" s="4"/>
      <c r="K59" s="4"/>
      <c r="L59" s="4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7"/>
      <c r="AD59" s="6"/>
      <c r="AE59" s="4"/>
      <c r="AF59" s="4"/>
      <c r="AG59" s="17"/>
      <c r="AH59" s="6"/>
      <c r="AI59" s="4"/>
      <c r="AJ59" s="4"/>
      <c r="AK59" s="19"/>
      <c r="AL59" s="93">
        <f>VLOOKUP(AM59,'Liste Particcipants'!$B$2:$AF$23,3,FALSE)</f>
        <v>39</v>
      </c>
      <c r="AM59" s="100" t="s">
        <v>23</v>
      </c>
      <c r="AN59" s="102">
        <v>18</v>
      </c>
    </row>
    <row r="60" spans="2:40" ht="12" customHeight="1" thickBot="1" x14ac:dyDescent="0.4">
      <c r="B60" s="104"/>
      <c r="C60" s="101"/>
      <c r="D60" s="94"/>
      <c r="E60" s="4"/>
      <c r="F60" s="4"/>
      <c r="G60" s="4"/>
      <c r="H60" s="4"/>
      <c r="I60" s="8"/>
      <c r="J60" s="6"/>
      <c r="K60" s="25"/>
      <c r="L60" s="21"/>
      <c r="M60" s="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7"/>
      <c r="AD60" s="6"/>
      <c r="AE60" s="25"/>
      <c r="AF60" s="4"/>
      <c r="AG60" s="17"/>
      <c r="AH60" s="6"/>
      <c r="AI60" s="4"/>
      <c r="AJ60" s="4"/>
      <c r="AK60" s="4"/>
      <c r="AL60" s="94"/>
      <c r="AM60" s="101"/>
      <c r="AN60" s="102"/>
    </row>
    <row r="61" spans="2:40" ht="12" customHeight="1" x14ac:dyDescent="0.35">
      <c r="C61" s="49"/>
      <c r="D61" s="7"/>
      <c r="E61" s="4"/>
      <c r="F61" s="4"/>
      <c r="G61" s="4"/>
      <c r="H61" s="4"/>
      <c r="I61" s="8"/>
      <c r="J61" s="23"/>
      <c r="K61" s="93"/>
      <c r="L61" s="93" t="e">
        <f>VLOOKUP(K61,'Liste Particcipants'!$B$2:$AF$23,3,FALSE)</f>
        <v>#N/A</v>
      </c>
      <c r="M61" s="2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3"/>
      <c r="AD61" s="93" t="e">
        <f>VLOOKUP(AE61,'Liste Particcipants'!$B$2:$AF$23,3,FALSE)</f>
        <v>#N/A</v>
      </c>
      <c r="AE61" s="93"/>
      <c r="AF61" s="4"/>
      <c r="AG61" s="17"/>
      <c r="AH61" s="6"/>
      <c r="AI61" s="4"/>
      <c r="AJ61" s="4"/>
      <c r="AK61" s="4"/>
      <c r="AL61" s="4"/>
      <c r="AM61" s="52"/>
    </row>
    <row r="62" spans="2:40" ht="12" customHeight="1" thickBot="1" x14ac:dyDescent="0.4">
      <c r="C62" s="49"/>
      <c r="D62" s="7"/>
      <c r="E62" s="4"/>
      <c r="F62" s="4"/>
      <c r="G62" s="4"/>
      <c r="H62" s="4"/>
      <c r="I62" s="8"/>
      <c r="J62" s="6"/>
      <c r="K62" s="94"/>
      <c r="L62" s="9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94"/>
      <c r="AE62" s="94"/>
      <c r="AF62" s="18"/>
      <c r="AG62" s="17"/>
      <c r="AH62" s="6"/>
      <c r="AI62" s="4"/>
      <c r="AJ62" s="4"/>
      <c r="AK62" s="4"/>
      <c r="AL62" s="4"/>
      <c r="AM62" s="52"/>
    </row>
    <row r="63" spans="2:40" ht="12" customHeight="1" x14ac:dyDescent="0.35">
      <c r="B63" s="104">
        <v>29</v>
      </c>
      <c r="C63" s="100"/>
      <c r="D63" s="93" t="e">
        <f>VLOOKUP(C63,'Liste Particcipants'!$B$2:$AF$23,3,FALSE)</f>
        <v>#N/A</v>
      </c>
      <c r="E63" s="4"/>
      <c r="F63" s="4"/>
      <c r="G63" s="4"/>
      <c r="H63" s="4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7"/>
      <c r="AH63" s="6"/>
      <c r="AI63" s="4"/>
      <c r="AJ63" s="4"/>
      <c r="AK63" s="4"/>
      <c r="AL63" s="93" t="e">
        <f>VLOOKUP(AM63,'Liste Particcipants'!$B$2:$AF$23,3,FALSE)</f>
        <v>#N/A</v>
      </c>
      <c r="AM63" s="100"/>
      <c r="AN63" s="102">
        <v>31</v>
      </c>
    </row>
    <row r="64" spans="2:40" ht="12" customHeight="1" thickBot="1" x14ac:dyDescent="0.4">
      <c r="B64" s="104"/>
      <c r="C64" s="101"/>
      <c r="D64" s="94"/>
      <c r="E64" s="5"/>
      <c r="F64" s="6"/>
      <c r="G64" s="6"/>
      <c r="H64" s="6"/>
      <c r="I64" s="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7"/>
      <c r="AH64" s="6"/>
      <c r="AI64" s="4"/>
      <c r="AJ64" s="4"/>
      <c r="AK64" s="16"/>
      <c r="AL64" s="94"/>
      <c r="AM64" s="101"/>
      <c r="AN64" s="102"/>
    </row>
    <row r="65" spans="2:42" ht="12" customHeight="1" x14ac:dyDescent="0.35">
      <c r="C65" s="49"/>
      <c r="D65" s="7"/>
      <c r="E65" s="8"/>
      <c r="F65" s="9"/>
      <c r="G65" s="97" t="s">
        <v>24</v>
      </c>
      <c r="H65" s="93">
        <f>VLOOKUP(G65,'Liste Particcipants'!$B$2:$AF$23,3,FALSE)</f>
        <v>14.7</v>
      </c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19"/>
      <c r="AH65" s="93">
        <f>VLOOKUP(AI65,'Liste Particcipants'!$B$2:$AF$23,3,FALSE)</f>
        <v>14</v>
      </c>
      <c r="AI65" s="97" t="s">
        <v>25</v>
      </c>
      <c r="AJ65" s="4"/>
      <c r="AK65" s="17"/>
      <c r="AL65" s="6"/>
      <c r="AM65" s="52"/>
    </row>
    <row r="66" spans="2:42" ht="12" customHeight="1" thickBot="1" x14ac:dyDescent="0.4">
      <c r="C66" s="49"/>
      <c r="D66" s="7"/>
      <c r="E66" s="8"/>
      <c r="F66" s="6"/>
      <c r="G66" s="98"/>
      <c r="H66" s="94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91">
        <f>0.7*8</f>
        <v>5.6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94"/>
      <c r="AI66" s="98"/>
      <c r="AJ66" s="18"/>
      <c r="AK66" s="17"/>
      <c r="AL66" s="6"/>
      <c r="AM66" s="52"/>
    </row>
    <row r="67" spans="2:42" ht="12" customHeight="1" x14ac:dyDescent="0.35">
      <c r="B67" s="104">
        <v>4</v>
      </c>
      <c r="C67" s="100" t="s">
        <v>24</v>
      </c>
      <c r="D67" s="93">
        <f>VLOOKUP(C67,'Liste Particcipants'!$B$2:$AF$23,3,FALSE)</f>
        <v>14.7</v>
      </c>
      <c r="E67" s="10"/>
      <c r="F67" s="6"/>
      <c r="G67" s="6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19"/>
      <c r="AL67" s="93">
        <f>VLOOKUP(AM67,'Liste Particcipants'!$B$2:$AF$23,3,FALSE)</f>
        <v>14</v>
      </c>
      <c r="AM67" s="100" t="s">
        <v>25</v>
      </c>
      <c r="AN67" s="102">
        <v>2</v>
      </c>
    </row>
    <row r="68" spans="2:42" ht="12" customHeight="1" thickBot="1" x14ac:dyDescent="0.4">
      <c r="B68" s="104"/>
      <c r="C68" s="101"/>
      <c r="D68" s="9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94"/>
      <c r="AM68" s="101"/>
      <c r="AN68" s="102"/>
    </row>
    <row r="69" spans="2:42" ht="12" customHeight="1" x14ac:dyDescent="0.35"/>
    <row r="75" spans="2:42" x14ac:dyDescent="0.35">
      <c r="C75">
        <v>1</v>
      </c>
      <c r="G75">
        <v>4</v>
      </c>
      <c r="K75">
        <v>3</v>
      </c>
      <c r="O75">
        <v>2</v>
      </c>
      <c r="S75" s="90">
        <v>1</v>
      </c>
      <c r="W75">
        <v>1</v>
      </c>
      <c r="AA75">
        <v>1</v>
      </c>
      <c r="AE75">
        <v>1</v>
      </c>
      <c r="AI75">
        <v>2</v>
      </c>
      <c r="AM75">
        <v>1</v>
      </c>
      <c r="AP75">
        <f>SUM(C75:AM75)</f>
        <v>17</v>
      </c>
    </row>
    <row r="80" spans="2:42" ht="21" x14ac:dyDescent="0.5">
      <c r="C80" s="33"/>
      <c r="D80" s="33"/>
      <c r="O80" s="53"/>
    </row>
    <row r="81" spans="3:15" ht="16" thickBot="1" x14ac:dyDescent="0.4">
      <c r="C81" s="34" t="s">
        <v>26</v>
      </c>
      <c r="D81" s="34"/>
    </row>
    <row r="82" spans="3:15" ht="15.5" x14ac:dyDescent="0.35">
      <c r="C82" s="34" t="s">
        <v>27</v>
      </c>
      <c r="D82" s="34"/>
      <c r="O82" s="95" t="s">
        <v>181</v>
      </c>
    </row>
    <row r="83" spans="3:15" ht="16" thickBot="1" x14ac:dyDescent="0.4">
      <c r="C83" s="34" t="s">
        <v>28</v>
      </c>
      <c r="D83" s="34"/>
      <c r="O83" s="96"/>
    </row>
    <row r="84" spans="3:15" ht="16" thickBot="1" x14ac:dyDescent="0.4">
      <c r="C84" s="34" t="s">
        <v>29</v>
      </c>
      <c r="D84" s="34"/>
    </row>
    <row r="85" spans="3:15" x14ac:dyDescent="0.35">
      <c r="C85" s="32"/>
      <c r="D85" s="32"/>
      <c r="O85" s="97" t="s">
        <v>182</v>
      </c>
    </row>
    <row r="86" spans="3:15" ht="16" thickBot="1" x14ac:dyDescent="0.4">
      <c r="C86" s="34" t="s">
        <v>30</v>
      </c>
      <c r="D86" s="34"/>
      <c r="O86" s="98"/>
    </row>
    <row r="87" spans="3:15" ht="15.5" x14ac:dyDescent="0.35">
      <c r="C87" s="34" t="s">
        <v>31</v>
      </c>
      <c r="D87" s="34"/>
    </row>
    <row r="88" spans="3:15" ht="15.5" x14ac:dyDescent="0.35">
      <c r="C88" s="34" t="s">
        <v>32</v>
      </c>
      <c r="D88" s="34"/>
    </row>
    <row r="89" spans="3:15" ht="16" x14ac:dyDescent="0.35">
      <c r="C89" s="34" t="s">
        <v>33</v>
      </c>
      <c r="D89" s="34"/>
    </row>
    <row r="90" spans="3:15" x14ac:dyDescent="0.35">
      <c r="C90" s="35"/>
      <c r="D90" s="35"/>
    </row>
    <row r="91" spans="3:15" x14ac:dyDescent="0.35">
      <c r="C91" s="36"/>
      <c r="D91" s="36"/>
    </row>
  </sheetData>
  <mergeCells count="160">
    <mergeCell ref="AL59:AL60"/>
    <mergeCell ref="AL63:AL64"/>
    <mergeCell ref="AL67:AL68"/>
    <mergeCell ref="D55:D56"/>
    <mergeCell ref="D59:D60"/>
    <mergeCell ref="D63:D64"/>
    <mergeCell ref="D67:D68"/>
    <mergeCell ref="AL7:AL8"/>
    <mergeCell ref="AL11:AL12"/>
    <mergeCell ref="AL15:AL16"/>
    <mergeCell ref="AL19:AL20"/>
    <mergeCell ref="AL23:AL24"/>
    <mergeCell ref="AL27:AL28"/>
    <mergeCell ref="AL31:AL32"/>
    <mergeCell ref="AL35:AL36"/>
    <mergeCell ref="AL39:AL40"/>
    <mergeCell ref="AL43:AL44"/>
    <mergeCell ref="AL47:AL48"/>
    <mergeCell ref="AL51:AL52"/>
    <mergeCell ref="D35:D36"/>
    <mergeCell ref="D39:D40"/>
    <mergeCell ref="D43:D44"/>
    <mergeCell ref="D47:D48"/>
    <mergeCell ref="G57:G58"/>
    <mergeCell ref="C67:C68"/>
    <mergeCell ref="B7:B8"/>
    <mergeCell ref="B11:B12"/>
    <mergeCell ref="B15:B16"/>
    <mergeCell ref="B19:B20"/>
    <mergeCell ref="B23:B24"/>
    <mergeCell ref="B27:B28"/>
    <mergeCell ref="C31:C32"/>
    <mergeCell ref="C35:C36"/>
    <mergeCell ref="C39:C40"/>
    <mergeCell ref="C43:C44"/>
    <mergeCell ref="C47:C48"/>
    <mergeCell ref="C51:C52"/>
    <mergeCell ref="C7:C8"/>
    <mergeCell ref="B59:B60"/>
    <mergeCell ref="B63:B64"/>
    <mergeCell ref="B67:B68"/>
    <mergeCell ref="G65:G66"/>
    <mergeCell ref="B31:B32"/>
    <mergeCell ref="B35:B36"/>
    <mergeCell ref="B39:B40"/>
    <mergeCell ref="B43:B44"/>
    <mergeCell ref="B47:B48"/>
    <mergeCell ref="B51:B52"/>
    <mergeCell ref="C55:C56"/>
    <mergeCell ref="D51:D52"/>
    <mergeCell ref="C59:C60"/>
    <mergeCell ref="C63:C64"/>
    <mergeCell ref="AN47:AN48"/>
    <mergeCell ref="AN55:AN56"/>
    <mergeCell ref="S37:S38"/>
    <mergeCell ref="W37:W38"/>
    <mergeCell ref="G41:G42"/>
    <mergeCell ref="G9:G10"/>
    <mergeCell ref="B55:B56"/>
    <mergeCell ref="C11:C12"/>
    <mergeCell ref="C15:C16"/>
    <mergeCell ref="C19:C20"/>
    <mergeCell ref="C23:C24"/>
    <mergeCell ref="C27:C28"/>
    <mergeCell ref="D11:D12"/>
    <mergeCell ref="D15:D16"/>
    <mergeCell ref="D19:D20"/>
    <mergeCell ref="D23:D24"/>
    <mergeCell ref="D27:D28"/>
    <mergeCell ref="D31:D32"/>
    <mergeCell ref="G17:G18"/>
    <mergeCell ref="G25:G26"/>
    <mergeCell ref="G33:G34"/>
    <mergeCell ref="G49:G50"/>
    <mergeCell ref="O53:O54"/>
    <mergeCell ref="AL55:AL56"/>
    <mergeCell ref="AH57:AH58"/>
    <mergeCell ref="AH65:AH66"/>
    <mergeCell ref="AM55:AM56"/>
    <mergeCell ref="AM59:AM60"/>
    <mergeCell ref="AN11:AN12"/>
    <mergeCell ref="AI57:AI58"/>
    <mergeCell ref="AI65:AI66"/>
    <mergeCell ref="AM11:AM12"/>
    <mergeCell ref="AM15:AM16"/>
    <mergeCell ref="AM19:AM20"/>
    <mergeCell ref="AM23:AM24"/>
    <mergeCell ref="AM27:AM28"/>
    <mergeCell ref="AI17:AI18"/>
    <mergeCell ref="AI25:AI26"/>
    <mergeCell ref="AI33:AI34"/>
    <mergeCell ref="AI41:AI42"/>
    <mergeCell ref="AI49:AI50"/>
    <mergeCell ref="AM63:AM64"/>
    <mergeCell ref="AM39:AM40"/>
    <mergeCell ref="AM43:AM44"/>
    <mergeCell ref="AM47:AM48"/>
    <mergeCell ref="AM51:AM52"/>
    <mergeCell ref="AN39:AN40"/>
    <mergeCell ref="AN43:AN44"/>
    <mergeCell ref="AH17:AH18"/>
    <mergeCell ref="AH25:AH26"/>
    <mergeCell ref="AN59:AN60"/>
    <mergeCell ref="AN63:AN64"/>
    <mergeCell ref="AN67:AN68"/>
    <mergeCell ref="S5:W5"/>
    <mergeCell ref="AN15:AN16"/>
    <mergeCell ref="AN27:AN28"/>
    <mergeCell ref="AN31:AN32"/>
    <mergeCell ref="AN35:AN36"/>
    <mergeCell ref="AN51:AN52"/>
    <mergeCell ref="AM67:AM68"/>
    <mergeCell ref="AN7:AN8"/>
    <mergeCell ref="AN19:AN20"/>
    <mergeCell ref="AN23:AN24"/>
    <mergeCell ref="AM31:AM32"/>
    <mergeCell ref="AM35:AM36"/>
    <mergeCell ref="V37:V38"/>
    <mergeCell ref="T37:T38"/>
    <mergeCell ref="AD45:AD46"/>
    <mergeCell ref="AD61:AD62"/>
    <mergeCell ref="AH33:AH34"/>
    <mergeCell ref="AH41:AH42"/>
    <mergeCell ref="AH49:AH50"/>
    <mergeCell ref="H9:H10"/>
    <mergeCell ref="H17:H18"/>
    <mergeCell ref="H25:H26"/>
    <mergeCell ref="H33:H34"/>
    <mergeCell ref="H41:H42"/>
    <mergeCell ref="H49:H50"/>
    <mergeCell ref="H57:H58"/>
    <mergeCell ref="C2:AM4"/>
    <mergeCell ref="K13:K14"/>
    <mergeCell ref="O21:O22"/>
    <mergeCell ref="K29:K30"/>
    <mergeCell ref="AE29:AE30"/>
    <mergeCell ref="AA21:AA22"/>
    <mergeCell ref="AE13:AE14"/>
    <mergeCell ref="AM7:AM8"/>
    <mergeCell ref="AI9:AI10"/>
    <mergeCell ref="D7:D8"/>
    <mergeCell ref="L13:L14"/>
    <mergeCell ref="L29:L30"/>
    <mergeCell ref="P21:P22"/>
    <mergeCell ref="Z21:Z22"/>
    <mergeCell ref="AD13:AD14"/>
    <mergeCell ref="AD29:AD30"/>
    <mergeCell ref="AH9:AH10"/>
    <mergeCell ref="H65:H66"/>
    <mergeCell ref="K61:K62"/>
    <mergeCell ref="O82:O83"/>
    <mergeCell ref="O85:O86"/>
    <mergeCell ref="AE61:AE62"/>
    <mergeCell ref="AE45:AE46"/>
    <mergeCell ref="AA53:AA54"/>
    <mergeCell ref="K45:K46"/>
    <mergeCell ref="L45:L46"/>
    <mergeCell ref="L61:L62"/>
    <mergeCell ref="P53:P54"/>
    <mergeCell ref="Z53:Z54"/>
  </mergeCells>
  <pageMargins left="0" right="0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342C-8777-408B-830B-35387B795FAA}">
  <dimension ref="A1:J24"/>
  <sheetViews>
    <sheetView topLeftCell="A13" workbookViewId="0">
      <selection activeCell="C24" sqref="C24:G31"/>
    </sheetView>
  </sheetViews>
  <sheetFormatPr baseColWidth="10" defaultColWidth="11.453125" defaultRowHeight="14.5" x14ac:dyDescent="0.35"/>
  <cols>
    <col min="2" max="2" width="23.08984375" bestFit="1" customWidth="1"/>
    <col min="3" max="3" width="23.08984375" customWidth="1"/>
    <col min="8" max="8" width="12.54296875" customWidth="1"/>
    <col min="9" max="9" width="13.1796875" customWidth="1"/>
    <col min="10" max="10" width="13.26953125" customWidth="1"/>
  </cols>
  <sheetData>
    <row r="1" spans="1:10" ht="15" thickBot="1" x14ac:dyDescent="0.4">
      <c r="B1" s="46" t="s">
        <v>34</v>
      </c>
      <c r="C1" s="58" t="s">
        <v>35</v>
      </c>
      <c r="D1" s="47" t="s">
        <v>36</v>
      </c>
      <c r="E1" s="48" t="s">
        <v>37</v>
      </c>
      <c r="F1" s="57" t="s">
        <v>38</v>
      </c>
      <c r="G1" s="57"/>
    </row>
    <row r="2" spans="1:10" ht="15" thickBot="1" x14ac:dyDescent="0.4">
      <c r="A2">
        <v>1</v>
      </c>
      <c r="B2" s="54" t="s">
        <v>7</v>
      </c>
      <c r="C2" s="54" t="s">
        <v>39</v>
      </c>
      <c r="D2" s="55">
        <v>8.6999999999999993</v>
      </c>
      <c r="E2" s="55">
        <f t="shared" ref="E2:E20" si="0">ROUNDDOWN(D2*$I$5/113+$I$4-72,0)</f>
        <v>7</v>
      </c>
      <c r="F2" t="s">
        <v>40</v>
      </c>
      <c r="H2" s="107" t="s">
        <v>26</v>
      </c>
      <c r="I2" s="108"/>
      <c r="J2" s="109"/>
    </row>
    <row r="3" spans="1:10" x14ac:dyDescent="0.35">
      <c r="A3">
        <v>2</v>
      </c>
      <c r="B3" s="54" t="s">
        <v>25</v>
      </c>
      <c r="C3" s="54" t="s">
        <v>41</v>
      </c>
      <c r="D3" s="55">
        <v>14</v>
      </c>
      <c r="E3" s="55">
        <f t="shared" si="0"/>
        <v>13</v>
      </c>
      <c r="F3" t="s">
        <v>42</v>
      </c>
      <c r="H3" s="38"/>
      <c r="I3" s="42" t="s">
        <v>43</v>
      </c>
      <c r="J3" s="43" t="s">
        <v>44</v>
      </c>
    </row>
    <row r="4" spans="1:10" x14ac:dyDescent="0.35">
      <c r="A4">
        <v>3</v>
      </c>
      <c r="B4" s="54" t="s">
        <v>8</v>
      </c>
      <c r="C4" s="54" t="s">
        <v>45</v>
      </c>
      <c r="D4" s="55">
        <v>14.1</v>
      </c>
      <c r="E4" s="55">
        <f t="shared" si="0"/>
        <v>13</v>
      </c>
      <c r="F4" t="s">
        <v>42</v>
      </c>
      <c r="H4" s="44" t="s">
        <v>46</v>
      </c>
      <c r="I4" s="37">
        <v>70</v>
      </c>
      <c r="J4" s="39">
        <v>118</v>
      </c>
    </row>
    <row r="5" spans="1:10" ht="15" thickBot="1" x14ac:dyDescent="0.4">
      <c r="A5">
        <v>4</v>
      </c>
      <c r="B5" s="54" t="s">
        <v>24</v>
      </c>
      <c r="C5" s="54" t="s">
        <v>47</v>
      </c>
      <c r="D5" s="55">
        <v>14.7</v>
      </c>
      <c r="E5" s="55">
        <f t="shared" si="0"/>
        <v>13</v>
      </c>
      <c r="F5" t="s">
        <v>40</v>
      </c>
      <c r="H5" s="45" t="s">
        <v>48</v>
      </c>
      <c r="I5" s="40">
        <v>122</v>
      </c>
      <c r="J5" s="41">
        <v>69.5</v>
      </c>
    </row>
    <row r="6" spans="1:10" ht="15" thickBot="1" x14ac:dyDescent="0.4">
      <c r="A6">
        <v>5</v>
      </c>
      <c r="B6" s="54" t="s">
        <v>17</v>
      </c>
      <c r="C6" s="54" t="s">
        <v>49</v>
      </c>
      <c r="D6" s="55">
        <v>17</v>
      </c>
      <c r="E6" s="55">
        <f t="shared" si="0"/>
        <v>16</v>
      </c>
      <c r="F6" t="s">
        <v>42</v>
      </c>
      <c r="H6" s="110" t="s">
        <v>50</v>
      </c>
      <c r="I6" s="111"/>
      <c r="J6" s="112"/>
    </row>
    <row r="7" spans="1:10" x14ac:dyDescent="0.35">
      <c r="A7">
        <v>6</v>
      </c>
      <c r="B7" s="54" t="s">
        <v>16</v>
      </c>
      <c r="C7" s="54" t="s">
        <v>51</v>
      </c>
      <c r="D7" s="55">
        <v>17.2</v>
      </c>
      <c r="E7" s="55">
        <f t="shared" si="0"/>
        <v>16</v>
      </c>
      <c r="F7" t="s">
        <v>42</v>
      </c>
    </row>
    <row r="8" spans="1:10" x14ac:dyDescent="0.35">
      <c r="A8">
        <v>7</v>
      </c>
      <c r="B8" s="54" t="s">
        <v>18</v>
      </c>
      <c r="C8" s="54" t="s">
        <v>52</v>
      </c>
      <c r="D8" s="55">
        <v>19.600000000000001</v>
      </c>
      <c r="E8" s="55">
        <f t="shared" si="0"/>
        <v>19</v>
      </c>
      <c r="F8" t="s">
        <v>40</v>
      </c>
    </row>
    <row r="9" spans="1:10" x14ac:dyDescent="0.35">
      <c r="A9">
        <v>8</v>
      </c>
      <c r="B9" s="54" t="s">
        <v>15</v>
      </c>
      <c r="C9" s="54" t="s">
        <v>53</v>
      </c>
      <c r="D9" s="55">
        <v>19.600000000000001</v>
      </c>
      <c r="E9" s="55">
        <f t="shared" si="0"/>
        <v>19</v>
      </c>
      <c r="F9" t="s">
        <v>42</v>
      </c>
    </row>
    <row r="10" spans="1:10" x14ac:dyDescent="0.35">
      <c r="A10">
        <v>9</v>
      </c>
      <c r="B10" s="54" t="s">
        <v>13</v>
      </c>
      <c r="C10" s="54" t="s">
        <v>54</v>
      </c>
      <c r="D10" s="55">
        <v>17.899999999999999</v>
      </c>
      <c r="E10" s="55">
        <f t="shared" si="0"/>
        <v>17</v>
      </c>
      <c r="F10" t="s">
        <v>42</v>
      </c>
    </row>
    <row r="11" spans="1:10" x14ac:dyDescent="0.35">
      <c r="A11">
        <v>10</v>
      </c>
      <c r="B11" s="54" t="s">
        <v>20</v>
      </c>
      <c r="C11" s="54" t="s">
        <v>55</v>
      </c>
      <c r="D11" s="55">
        <v>21.1</v>
      </c>
      <c r="E11" s="55">
        <f t="shared" si="0"/>
        <v>20</v>
      </c>
      <c r="F11" t="s">
        <v>42</v>
      </c>
    </row>
    <row r="12" spans="1:10" x14ac:dyDescent="0.35">
      <c r="A12">
        <v>11</v>
      </c>
      <c r="B12" s="54" t="s">
        <v>14</v>
      </c>
      <c r="C12" s="54" t="s">
        <v>56</v>
      </c>
      <c r="D12" s="55">
        <v>21.4</v>
      </c>
      <c r="E12" s="55">
        <f t="shared" si="0"/>
        <v>21</v>
      </c>
      <c r="F12" t="s">
        <v>42</v>
      </c>
    </row>
    <row r="13" spans="1:10" x14ac:dyDescent="0.35">
      <c r="A13">
        <v>12</v>
      </c>
      <c r="B13" s="54" t="s">
        <v>19</v>
      </c>
      <c r="C13" s="54" t="s">
        <v>57</v>
      </c>
      <c r="D13" s="55">
        <v>24.7</v>
      </c>
      <c r="E13" s="55">
        <f t="shared" si="0"/>
        <v>24</v>
      </c>
      <c r="F13" t="s">
        <v>40</v>
      </c>
    </row>
    <row r="14" spans="1:10" x14ac:dyDescent="0.35">
      <c r="A14">
        <v>13</v>
      </c>
      <c r="B14" s="54" t="s">
        <v>21</v>
      </c>
      <c r="C14" s="54" t="s">
        <v>58</v>
      </c>
      <c r="D14" s="55">
        <v>29</v>
      </c>
      <c r="E14" s="55">
        <f t="shared" si="0"/>
        <v>29</v>
      </c>
      <c r="F14" t="s">
        <v>40</v>
      </c>
    </row>
    <row r="15" spans="1:10" x14ac:dyDescent="0.35">
      <c r="A15">
        <v>14</v>
      </c>
      <c r="B15" s="54" t="s">
        <v>12</v>
      </c>
      <c r="C15" s="54" t="s">
        <v>59</v>
      </c>
      <c r="D15" s="55">
        <v>30.8</v>
      </c>
      <c r="E15" s="55">
        <f t="shared" si="0"/>
        <v>31</v>
      </c>
      <c r="F15" t="s">
        <v>42</v>
      </c>
    </row>
    <row r="16" spans="1:10" x14ac:dyDescent="0.35">
      <c r="A16">
        <v>15</v>
      </c>
      <c r="B16" s="54" t="s">
        <v>22</v>
      </c>
      <c r="C16" s="54" t="s">
        <v>60</v>
      </c>
      <c r="D16" s="55">
        <v>31.8</v>
      </c>
      <c r="E16" s="55">
        <f t="shared" si="0"/>
        <v>32</v>
      </c>
      <c r="F16" t="s">
        <v>42</v>
      </c>
    </row>
    <row r="17" spans="1:6" ht="14.25" customHeight="1" x14ac:dyDescent="0.35">
      <c r="A17">
        <v>16</v>
      </c>
      <c r="B17" s="54" t="s">
        <v>11</v>
      </c>
      <c r="C17" s="54" t="s">
        <v>61</v>
      </c>
      <c r="D17" s="55">
        <v>34.200000000000003</v>
      </c>
      <c r="E17" s="55">
        <f t="shared" si="0"/>
        <v>34</v>
      </c>
      <c r="F17" t="s">
        <v>40</v>
      </c>
    </row>
    <row r="18" spans="1:6" ht="14.25" customHeight="1" x14ac:dyDescent="0.35">
      <c r="A18">
        <v>17</v>
      </c>
      <c r="B18" s="54" t="s">
        <v>9</v>
      </c>
      <c r="C18" s="54" t="s">
        <v>62</v>
      </c>
      <c r="D18" s="55">
        <v>35.9</v>
      </c>
      <c r="E18" s="55">
        <f t="shared" si="0"/>
        <v>36</v>
      </c>
      <c r="F18" t="s">
        <v>42</v>
      </c>
    </row>
    <row r="19" spans="1:6" x14ac:dyDescent="0.35">
      <c r="A19">
        <v>18</v>
      </c>
      <c r="B19" s="54" t="s">
        <v>23</v>
      </c>
      <c r="C19" s="54" t="s">
        <v>63</v>
      </c>
      <c r="D19" s="55">
        <v>39</v>
      </c>
      <c r="E19" s="55">
        <f t="shared" si="0"/>
        <v>40</v>
      </c>
      <c r="F19" t="s">
        <v>42</v>
      </c>
    </row>
    <row r="20" spans="1:6" x14ac:dyDescent="0.35">
      <c r="A20">
        <v>19</v>
      </c>
      <c r="B20" s="54" t="s">
        <v>10</v>
      </c>
      <c r="C20" s="54" t="s">
        <v>64</v>
      </c>
      <c r="D20" s="56">
        <v>48.2</v>
      </c>
      <c r="E20" s="56">
        <f t="shared" si="0"/>
        <v>50</v>
      </c>
      <c r="F20" t="s">
        <v>40</v>
      </c>
    </row>
    <row r="24" spans="1:6" x14ac:dyDescent="0.35">
      <c r="D24" s="90"/>
      <c r="E24" s="92"/>
    </row>
  </sheetData>
  <autoFilter ref="B1:E1" xr:uid="{063510CE-C24B-49F0-A2B1-CED05B810BBA}">
    <sortState xmlns:xlrd2="http://schemas.microsoft.com/office/spreadsheetml/2017/richdata2" ref="B2:E20">
      <sortCondition ref="D1"/>
    </sortState>
  </autoFilter>
  <mergeCells count="2">
    <mergeCell ref="H2:J2"/>
    <mergeCell ref="H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6803-67E8-480F-9499-D6D28C6A7585}">
  <sheetPr>
    <pageSetUpPr fitToPage="1"/>
  </sheetPr>
  <dimension ref="A1:K994"/>
  <sheetViews>
    <sheetView showGridLines="0" zoomScale="115" zoomScaleNormal="115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A24" sqref="A24"/>
    </sheetView>
  </sheetViews>
  <sheetFormatPr baseColWidth="10" defaultColWidth="14.36328125" defaultRowHeight="15" customHeight="1" x14ac:dyDescent="0.25"/>
  <cols>
    <col min="1" max="1" width="21.54296875" style="59" customWidth="1"/>
    <col min="2" max="2" width="8.453125" style="59" customWidth="1"/>
    <col min="3" max="3" width="19.26953125" style="59" bestFit="1" customWidth="1"/>
    <col min="4" max="4" width="17.453125" style="59" customWidth="1"/>
    <col min="5" max="5" width="14.36328125" style="59" bestFit="1" customWidth="1"/>
    <col min="6" max="6" width="12.54296875" style="59" customWidth="1"/>
    <col min="7" max="7" width="39.6328125" style="59" customWidth="1"/>
    <col min="8" max="11" width="10.453125" style="59" customWidth="1"/>
    <col min="12" max="16384" width="14.36328125" style="59"/>
  </cols>
  <sheetData>
    <row r="1" spans="1:11" ht="12.75" customHeight="1" x14ac:dyDescent="0.3">
      <c r="D1" s="60"/>
      <c r="E1" s="61"/>
      <c r="F1" s="62"/>
    </row>
    <row r="2" spans="1:11" ht="12.75" customHeight="1" thickBot="1" x14ac:dyDescent="0.3"/>
    <row r="3" spans="1:11" ht="13.5" x14ac:dyDescent="0.25">
      <c r="A3" s="63"/>
      <c r="B3" s="64" t="s">
        <v>65</v>
      </c>
      <c r="C3" s="65" t="s">
        <v>66</v>
      </c>
      <c r="D3" s="66" t="s">
        <v>35</v>
      </c>
      <c r="E3" s="67" t="s">
        <v>67</v>
      </c>
      <c r="F3" s="67" t="s">
        <v>68</v>
      </c>
      <c r="G3" s="67" t="s">
        <v>69</v>
      </c>
      <c r="H3" s="63"/>
      <c r="I3" s="63"/>
      <c r="J3" s="63"/>
      <c r="K3" s="63"/>
    </row>
    <row r="4" spans="1:11" ht="22.5" customHeight="1" x14ac:dyDescent="0.25">
      <c r="B4" s="68"/>
      <c r="C4" s="68">
        <v>533852323</v>
      </c>
      <c r="D4" s="69" t="s">
        <v>70</v>
      </c>
      <c r="E4" s="70" t="s">
        <v>71</v>
      </c>
      <c r="F4" s="71">
        <v>685679945</v>
      </c>
      <c r="G4" s="72" t="s">
        <v>72</v>
      </c>
    </row>
    <row r="5" spans="1:11" ht="22.5" customHeight="1" x14ac:dyDescent="0.25">
      <c r="B5" s="68"/>
      <c r="C5" s="68">
        <v>531362348</v>
      </c>
      <c r="D5" s="73" t="s">
        <v>73</v>
      </c>
      <c r="E5" s="74" t="s">
        <v>74</v>
      </c>
      <c r="F5" s="71" t="s">
        <v>75</v>
      </c>
      <c r="G5" s="72" t="s">
        <v>76</v>
      </c>
    </row>
    <row r="6" spans="1:11" ht="22.5" customHeight="1" x14ac:dyDescent="0.25">
      <c r="B6" s="68"/>
      <c r="C6" s="68">
        <v>513847359</v>
      </c>
      <c r="D6" s="73" t="s">
        <v>77</v>
      </c>
      <c r="E6" s="74" t="s">
        <v>78</v>
      </c>
      <c r="F6" s="71"/>
      <c r="G6" s="72"/>
    </row>
    <row r="7" spans="1:11" ht="22.5" customHeight="1" x14ac:dyDescent="0.25">
      <c r="B7" s="68"/>
      <c r="C7" s="68">
        <v>3483047</v>
      </c>
      <c r="D7" s="74" t="s">
        <v>79</v>
      </c>
      <c r="E7" s="74" t="s">
        <v>80</v>
      </c>
      <c r="F7" s="71">
        <v>686490808</v>
      </c>
      <c r="G7" s="72" t="s">
        <v>81</v>
      </c>
    </row>
    <row r="8" spans="1:11" ht="22.5" customHeight="1" x14ac:dyDescent="0.25">
      <c r="B8" s="68"/>
      <c r="C8" s="68">
        <v>49401251</v>
      </c>
      <c r="D8" s="74" t="s">
        <v>82</v>
      </c>
      <c r="E8" s="74" t="s">
        <v>83</v>
      </c>
      <c r="F8" s="71" t="s">
        <v>84</v>
      </c>
      <c r="G8" s="75" t="s">
        <v>85</v>
      </c>
    </row>
    <row r="9" spans="1:11" ht="22.5" customHeight="1" x14ac:dyDescent="0.25">
      <c r="B9" s="68"/>
      <c r="C9" s="68">
        <v>529831103</v>
      </c>
      <c r="D9" s="74" t="s">
        <v>86</v>
      </c>
      <c r="E9" s="74" t="s">
        <v>87</v>
      </c>
      <c r="F9" s="71" t="s">
        <v>88</v>
      </c>
      <c r="G9" s="72" t="s">
        <v>89</v>
      </c>
    </row>
    <row r="10" spans="1:11" ht="22.5" customHeight="1" x14ac:dyDescent="0.25">
      <c r="B10" s="68"/>
      <c r="C10" s="68">
        <v>510483293</v>
      </c>
      <c r="D10" s="76" t="s">
        <v>90</v>
      </c>
      <c r="E10" s="76" t="s">
        <v>91</v>
      </c>
      <c r="F10" s="71">
        <v>786439030</v>
      </c>
      <c r="G10" s="88" t="s">
        <v>92</v>
      </c>
    </row>
    <row r="11" spans="1:11" ht="22.5" customHeight="1" x14ac:dyDescent="0.25">
      <c r="B11" s="68"/>
      <c r="C11" s="68">
        <v>528572270</v>
      </c>
      <c r="D11" s="74" t="s">
        <v>93</v>
      </c>
      <c r="E11" s="74" t="s">
        <v>94</v>
      </c>
      <c r="F11" s="78" t="s">
        <v>95</v>
      </c>
      <c r="G11" s="88" t="s">
        <v>96</v>
      </c>
    </row>
    <row r="12" spans="1:11" ht="22.5" customHeight="1" x14ac:dyDescent="0.25">
      <c r="B12" s="68"/>
      <c r="C12" s="68">
        <v>48315247</v>
      </c>
      <c r="D12" s="74" t="s">
        <v>97</v>
      </c>
      <c r="E12" s="74" t="s">
        <v>98</v>
      </c>
      <c r="F12" s="71" t="s">
        <v>99</v>
      </c>
      <c r="G12" s="89" t="s">
        <v>100</v>
      </c>
    </row>
    <row r="13" spans="1:11" ht="22.5" customHeight="1" x14ac:dyDescent="0.25">
      <c r="B13" s="68"/>
      <c r="C13" s="68">
        <v>3436053</v>
      </c>
      <c r="D13" s="73" t="s">
        <v>101</v>
      </c>
      <c r="E13" s="73" t="s">
        <v>62</v>
      </c>
      <c r="F13" s="71" t="s">
        <v>102</v>
      </c>
      <c r="G13" s="89" t="s">
        <v>103</v>
      </c>
    </row>
    <row r="14" spans="1:11" ht="22.5" customHeight="1" x14ac:dyDescent="0.25">
      <c r="B14" s="68"/>
      <c r="C14" s="68">
        <v>512658350</v>
      </c>
      <c r="D14" s="74" t="s">
        <v>104</v>
      </c>
      <c r="E14" s="74" t="s">
        <v>105</v>
      </c>
      <c r="F14" s="71"/>
      <c r="G14" s="79" t="s">
        <v>106</v>
      </c>
    </row>
    <row r="15" spans="1:11" ht="22.5" customHeight="1" x14ac:dyDescent="0.25">
      <c r="B15" s="68"/>
      <c r="C15" s="68"/>
      <c r="D15" s="74" t="s">
        <v>107</v>
      </c>
      <c r="E15" s="74" t="s">
        <v>108</v>
      </c>
      <c r="F15" s="71"/>
      <c r="G15" s="75"/>
    </row>
    <row r="16" spans="1:11" ht="22.5" customHeight="1" x14ac:dyDescent="0.25">
      <c r="B16" s="80"/>
      <c r="C16" s="80">
        <v>510484292</v>
      </c>
      <c r="D16" s="73" t="s">
        <v>109</v>
      </c>
      <c r="E16" s="73" t="s">
        <v>110</v>
      </c>
      <c r="F16" s="81"/>
      <c r="G16" s="75" t="s">
        <v>111</v>
      </c>
    </row>
    <row r="17" spans="2:7" ht="22.5" customHeight="1" x14ac:dyDescent="0.25">
      <c r="B17" s="68"/>
      <c r="C17" s="68">
        <v>512789272</v>
      </c>
      <c r="D17" s="74" t="s">
        <v>112</v>
      </c>
      <c r="E17" s="74" t="s">
        <v>113</v>
      </c>
      <c r="F17" s="71" t="s">
        <v>114</v>
      </c>
      <c r="G17" s="75" t="s">
        <v>115</v>
      </c>
    </row>
    <row r="18" spans="2:7" ht="22.5" customHeight="1" x14ac:dyDescent="0.25">
      <c r="B18" s="68"/>
      <c r="C18" s="68">
        <v>516352262</v>
      </c>
      <c r="D18" s="74" t="s">
        <v>116</v>
      </c>
      <c r="E18" s="74" t="s">
        <v>117</v>
      </c>
      <c r="F18" s="71" t="s">
        <v>118</v>
      </c>
      <c r="G18" s="75" t="s">
        <v>119</v>
      </c>
    </row>
    <row r="19" spans="2:7" ht="22.5" customHeight="1" x14ac:dyDescent="0.25">
      <c r="B19" s="68"/>
      <c r="C19" s="68">
        <v>48885232</v>
      </c>
      <c r="D19" s="74" t="s">
        <v>120</v>
      </c>
      <c r="E19" s="74" t="s">
        <v>121</v>
      </c>
      <c r="F19" s="71" t="s">
        <v>122</v>
      </c>
      <c r="G19" s="75" t="s">
        <v>123</v>
      </c>
    </row>
    <row r="20" spans="2:7" ht="22.5" customHeight="1" x14ac:dyDescent="0.25">
      <c r="B20" s="68"/>
      <c r="C20" s="68">
        <v>46643096</v>
      </c>
      <c r="D20" s="74" t="s">
        <v>124</v>
      </c>
      <c r="E20" s="74" t="s">
        <v>125</v>
      </c>
      <c r="F20" s="71"/>
      <c r="G20" s="75" t="s">
        <v>126</v>
      </c>
    </row>
    <row r="21" spans="2:7" ht="22.5" customHeight="1" x14ac:dyDescent="0.25">
      <c r="B21" s="68"/>
      <c r="C21" s="68">
        <v>533854321</v>
      </c>
      <c r="D21" s="73" t="s">
        <v>127</v>
      </c>
      <c r="E21" s="73" t="s">
        <v>128</v>
      </c>
      <c r="F21" s="81" t="s">
        <v>129</v>
      </c>
      <c r="G21" s="72" t="s">
        <v>130</v>
      </c>
    </row>
    <row r="22" spans="2:7" ht="22.5" customHeight="1" x14ac:dyDescent="0.25">
      <c r="B22" s="68"/>
      <c r="C22" s="68">
        <v>534328264</v>
      </c>
      <c r="D22" s="74" t="s">
        <v>131</v>
      </c>
      <c r="E22" s="74" t="s">
        <v>132</v>
      </c>
      <c r="F22" s="71" t="s">
        <v>133</v>
      </c>
      <c r="G22" s="72" t="s">
        <v>134</v>
      </c>
    </row>
    <row r="23" spans="2:7" ht="22.5" customHeight="1" x14ac:dyDescent="0.25">
      <c r="B23" s="68"/>
      <c r="C23" s="68">
        <v>529830104</v>
      </c>
      <c r="D23" s="74" t="s">
        <v>135</v>
      </c>
      <c r="E23" s="74" t="s">
        <v>136</v>
      </c>
      <c r="F23" s="71" t="s">
        <v>137</v>
      </c>
      <c r="G23" s="72" t="s">
        <v>138</v>
      </c>
    </row>
    <row r="24" spans="2:7" ht="22.5" customHeight="1" x14ac:dyDescent="0.25">
      <c r="B24" s="68"/>
      <c r="C24" s="68">
        <v>518134182</v>
      </c>
      <c r="D24" s="74" t="s">
        <v>139</v>
      </c>
      <c r="E24" s="74" t="s">
        <v>140</v>
      </c>
      <c r="F24" s="71"/>
      <c r="G24" s="72" t="s">
        <v>141</v>
      </c>
    </row>
    <row r="25" spans="2:7" ht="22.5" customHeight="1" x14ac:dyDescent="0.25">
      <c r="B25" s="68"/>
      <c r="C25" s="68">
        <v>533851324</v>
      </c>
      <c r="D25" s="73" t="s">
        <v>142</v>
      </c>
      <c r="E25" s="74" t="s">
        <v>143</v>
      </c>
      <c r="F25" s="71" t="s">
        <v>144</v>
      </c>
      <c r="G25" s="72" t="s">
        <v>145</v>
      </c>
    </row>
    <row r="26" spans="2:7" ht="22.5" customHeight="1" x14ac:dyDescent="0.25">
      <c r="B26" s="68"/>
      <c r="C26" s="68">
        <v>49968243</v>
      </c>
      <c r="D26" s="74" t="s">
        <v>146</v>
      </c>
      <c r="E26" s="74" t="s">
        <v>125</v>
      </c>
      <c r="F26" s="71" t="s">
        <v>147</v>
      </c>
      <c r="G26" s="75" t="s">
        <v>148</v>
      </c>
    </row>
    <row r="27" spans="2:7" ht="22.5" customHeight="1" x14ac:dyDescent="0.25">
      <c r="B27" s="68"/>
      <c r="C27" s="68">
        <v>510202318</v>
      </c>
      <c r="D27" s="74" t="s">
        <v>149</v>
      </c>
      <c r="E27" s="74" t="s">
        <v>143</v>
      </c>
      <c r="F27" s="71">
        <v>672556553</v>
      </c>
      <c r="G27" s="89" t="s">
        <v>179</v>
      </c>
    </row>
    <row r="28" spans="2:7" ht="22.5" customHeight="1" x14ac:dyDescent="0.25">
      <c r="B28" s="68"/>
      <c r="C28" s="68">
        <v>3485045</v>
      </c>
      <c r="D28" s="74" t="s">
        <v>150</v>
      </c>
      <c r="E28" s="74" t="s">
        <v>151</v>
      </c>
      <c r="F28" s="71" t="s">
        <v>152</v>
      </c>
      <c r="G28" s="72" t="s">
        <v>153</v>
      </c>
    </row>
    <row r="29" spans="2:7" ht="22.5" customHeight="1" x14ac:dyDescent="0.25">
      <c r="B29" s="80"/>
      <c r="C29" s="80">
        <v>523552345</v>
      </c>
      <c r="D29" s="73" t="s">
        <v>154</v>
      </c>
      <c r="E29" s="73" t="s">
        <v>155</v>
      </c>
      <c r="F29" s="71">
        <v>678437497</v>
      </c>
      <c r="G29" s="82" t="s">
        <v>156</v>
      </c>
    </row>
    <row r="30" spans="2:7" ht="22.5" customHeight="1" x14ac:dyDescent="0.25">
      <c r="B30" s="83"/>
      <c r="C30" s="83">
        <v>531212250</v>
      </c>
      <c r="D30" s="73" t="s">
        <v>157</v>
      </c>
      <c r="E30" s="84" t="s">
        <v>158</v>
      </c>
      <c r="F30" s="85">
        <v>683306439</v>
      </c>
      <c r="G30" s="86" t="s">
        <v>159</v>
      </c>
    </row>
    <row r="31" spans="2:7" ht="22.5" customHeight="1" x14ac:dyDescent="0.25">
      <c r="B31" s="68"/>
      <c r="C31" s="68">
        <v>536590253</v>
      </c>
      <c r="D31" s="74" t="s">
        <v>160</v>
      </c>
      <c r="E31" s="74" t="s">
        <v>161</v>
      </c>
      <c r="F31" s="71" t="s">
        <v>162</v>
      </c>
      <c r="G31" s="75" t="s">
        <v>163</v>
      </c>
    </row>
    <row r="32" spans="2:7" ht="22.5" customHeight="1" x14ac:dyDescent="0.25">
      <c r="B32" s="68"/>
      <c r="C32" s="68">
        <v>519490223</v>
      </c>
      <c r="D32" s="74" t="s">
        <v>164</v>
      </c>
      <c r="E32" s="74" t="s">
        <v>94</v>
      </c>
      <c r="F32" s="87" t="s">
        <v>165</v>
      </c>
      <c r="G32" s="77" t="s">
        <v>166</v>
      </c>
    </row>
    <row r="33" spans="2:7" ht="22.5" customHeight="1" x14ac:dyDescent="0.25">
      <c r="B33" s="68"/>
      <c r="C33" s="68">
        <v>537256274</v>
      </c>
      <c r="D33" s="74" t="s">
        <v>167</v>
      </c>
      <c r="E33" s="74" t="s">
        <v>168</v>
      </c>
      <c r="F33" s="71">
        <v>676166487</v>
      </c>
      <c r="G33" s="75" t="s">
        <v>169</v>
      </c>
    </row>
    <row r="34" spans="2:7" ht="22.5" customHeight="1" x14ac:dyDescent="0.25">
      <c r="B34" s="80"/>
      <c r="C34" s="80">
        <v>523554343</v>
      </c>
      <c r="D34" s="73" t="s">
        <v>170</v>
      </c>
      <c r="E34" s="73" t="s">
        <v>171</v>
      </c>
      <c r="F34" s="71">
        <v>688233207</v>
      </c>
      <c r="G34" s="75" t="s">
        <v>172</v>
      </c>
    </row>
    <row r="35" spans="2:7" ht="22.5" customHeight="1" x14ac:dyDescent="0.25">
      <c r="B35" s="68"/>
      <c r="C35" s="68">
        <v>533850325</v>
      </c>
      <c r="D35" s="74" t="s">
        <v>173</v>
      </c>
      <c r="E35" s="74" t="s">
        <v>174</v>
      </c>
      <c r="F35" s="71"/>
      <c r="G35" s="75"/>
    </row>
    <row r="36" spans="2:7" ht="22.5" customHeight="1" x14ac:dyDescent="0.25">
      <c r="B36" s="68"/>
      <c r="C36" s="68">
        <v>547257218</v>
      </c>
      <c r="D36" s="74" t="s">
        <v>175</v>
      </c>
      <c r="E36" s="74" t="s">
        <v>176</v>
      </c>
      <c r="F36" s="71" t="s">
        <v>177</v>
      </c>
      <c r="G36" s="75" t="s">
        <v>178</v>
      </c>
    </row>
    <row r="38" spans="2:7" ht="12.75" customHeight="1" x14ac:dyDescent="0.25"/>
    <row r="39" spans="2:7" ht="12.75" customHeight="1" x14ac:dyDescent="0.25"/>
    <row r="40" spans="2:7" ht="12.75" customHeight="1" x14ac:dyDescent="0.25"/>
    <row r="41" spans="2:7" ht="12.75" customHeight="1" x14ac:dyDescent="0.25"/>
    <row r="42" spans="2:7" ht="12.75" customHeight="1" x14ac:dyDescent="0.25"/>
    <row r="43" spans="2:7" ht="12.75" customHeight="1" x14ac:dyDescent="0.25"/>
    <row r="44" spans="2:7" ht="12.75" customHeight="1" x14ac:dyDescent="0.25"/>
    <row r="45" spans="2:7" ht="12.75" customHeight="1" x14ac:dyDescent="0.25"/>
    <row r="46" spans="2:7" ht="12.75" customHeight="1" x14ac:dyDescent="0.25"/>
    <row r="47" spans="2:7" ht="12.75" customHeight="1" x14ac:dyDescent="0.25"/>
    <row r="48" spans="2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autoFilter ref="B3:G3" xr:uid="{DA7C9E59-DBA2-40E4-9754-34D7B47A0E12}">
    <sortState xmlns:xlrd2="http://schemas.microsoft.com/office/spreadsheetml/2017/richdata2" ref="B4:G36">
      <sortCondition ref="D3"/>
    </sortState>
  </autoFilter>
  <hyperlinks>
    <hyperlink ref="G5" r:id="rId1" xr:uid="{C979B2DD-DB1F-4EC6-BFF3-74EC5B0A793B}"/>
    <hyperlink ref="G7" r:id="rId2" xr:uid="{2EFFDA2A-30CE-45FB-96E9-C6FC3A2BAAB6}"/>
    <hyperlink ref="G8" r:id="rId3" xr:uid="{226C13CC-5A06-4B3E-A0E7-04A971034678}"/>
    <hyperlink ref="G9" r:id="rId4" xr:uid="{8BCF8E59-10D4-4469-80D7-6C31D10098D7}"/>
    <hyperlink ref="G11" r:id="rId5" xr:uid="{D783E027-204A-46AD-AF85-F88339FEAD1E}"/>
    <hyperlink ref="G12" r:id="rId6" xr:uid="{3F93BBA9-E1A8-4827-9DD4-7B1C85F51F53}"/>
    <hyperlink ref="G13" r:id="rId7" xr:uid="{9854AC1E-206C-4EEC-A831-5631E225F0BD}"/>
    <hyperlink ref="G19" r:id="rId8" xr:uid="{2E076683-0523-49D8-81F2-14D7582649BC}"/>
    <hyperlink ref="G21" r:id="rId9" xr:uid="{C637D388-2F11-41C7-91FD-CFE3A9C05B13}"/>
    <hyperlink ref="G22" r:id="rId10" xr:uid="{3F92D3E1-85B2-4A0E-B70D-EC6950178F0F}"/>
    <hyperlink ref="G23" r:id="rId11" xr:uid="{8CC39B3B-AF17-4570-BA70-DCA5416BC14C}"/>
    <hyperlink ref="G25" r:id="rId12" xr:uid="{6553341E-CBF5-4567-9C5C-988297B4AC52}"/>
    <hyperlink ref="G26" r:id="rId13" xr:uid="{082A2A70-9650-4374-8369-6A19AF13FC55}"/>
    <hyperlink ref="G27" r:id="rId14" xr:uid="{2340D627-F02C-43DC-87EB-DA2B4F0CDF57}"/>
    <hyperlink ref="G28" r:id="rId15" xr:uid="{323315EC-5E48-4F51-8C45-E1A4F6F01227}"/>
    <hyperlink ref="G31" r:id="rId16" xr:uid="{E8DA9ACE-DCB0-49D3-916F-1E71438FF1F0}"/>
    <hyperlink ref="G32" r:id="rId17" xr:uid="{A6A4AA57-D03E-44B0-A219-A3625DDFFC14}"/>
    <hyperlink ref="G36" r:id="rId18" xr:uid="{81F54343-640D-4685-9492-616610DAEAF8}"/>
    <hyperlink ref="G18" r:id="rId19" xr:uid="{B3AF9C22-52B2-443E-8359-5E339653652C}"/>
    <hyperlink ref="G16" r:id="rId20" xr:uid="{D6F04C1C-92BF-482F-8993-6A521A618FE4}"/>
    <hyperlink ref="G29" r:id="rId21" xr:uid="{E4320924-C420-4FD6-BFEC-8C87299E38A1}"/>
    <hyperlink ref="G10" r:id="rId22" xr:uid="{58741C29-E859-4076-88D0-F7D7D183E8A2}"/>
    <hyperlink ref="G14" r:id="rId23" xr:uid="{77907337-07CA-4D53-AEF8-AD5F13F69189}"/>
  </hyperlinks>
  <printOptions horizontalCentered="1"/>
  <pageMargins left="0.19685039370078741" right="0.19685039370078741" top="0.43307086614173229" bottom="0.19685039370078741" header="0" footer="0"/>
  <pageSetup paperSize="9" orientation="landscape" r:id="rId24"/>
  <headerFooter>
    <oddHeader>&amp;CEffectifs ROTO SPORTS 2002&amp;RMise à jour: &amp;D</oddHeader>
  </headerFooter>
  <legacyDrawing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877ac27b5a043bfabb40c206d1d5836 xmlns="7213439c-79ae-4aac-ab78-549a3299dcb4">
      <Terms xmlns="http://schemas.microsoft.com/office/infopath/2007/PartnerControls"/>
    </g877ac27b5a043bfabb40c206d1d5836>
    <n3b7cdc4b86546858f2634baecd8f739 xmlns="7213439c-79ae-4aac-ab78-549a3299dcb4">
      <Terms xmlns="http://schemas.microsoft.com/office/infopath/2007/PartnerControls"/>
    </n3b7cdc4b86546858f2634baecd8f739>
    <m85d8a6fdb684f1bb39c391ec8a5dda2 xmlns="7213439c-79ae-4aac-ab78-549a3299dcb4">
      <Terms xmlns="http://schemas.microsoft.com/office/infopath/2007/PartnerControls"/>
    </m85d8a6fdb684f1bb39c391ec8a5dda2>
    <TaxCatchAll xmlns="7213439c-79ae-4aac-ab78-549a3299dcb4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EB8F33D769949A001EB89CECDB9E5" ma:contentTypeVersion="14" ma:contentTypeDescription="Create a new document." ma:contentTypeScope="" ma:versionID="34aa7b4f461ca803e9520eeb7ecbd29f">
  <xsd:schema xmlns:xsd="http://www.w3.org/2001/XMLSchema" xmlns:xs="http://www.w3.org/2001/XMLSchema" xmlns:p="http://schemas.microsoft.com/office/2006/metadata/properties" xmlns:ns3="7213439c-79ae-4aac-ab78-549a3299dcb4" xmlns:ns4="49f72fcf-87fb-47f3-a45f-bf73a1360f40" xmlns:ns5="b0acfa0c-ac0f-4f06-a88e-433d0d636d3d" targetNamespace="http://schemas.microsoft.com/office/2006/metadata/properties" ma:root="true" ma:fieldsID="e15c4ee7e2435a85da17f6ecc2952502" ns3:_="" ns4:_="" ns5:_="">
    <xsd:import namespace="7213439c-79ae-4aac-ab78-549a3299dcb4"/>
    <xsd:import namespace="49f72fcf-87fb-47f3-a45f-bf73a1360f40"/>
    <xsd:import namespace="b0acfa0c-ac0f-4f06-a88e-433d0d636d3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3:g877ac27b5a043bfabb40c206d1d5836" minOccurs="0"/>
                <xsd:element ref="ns3:m85d8a6fdb684f1bb39c391ec8a5dda2" minOccurs="0"/>
                <xsd:element ref="ns3:n3b7cdc4b86546858f2634baecd8f739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3439c-79ae-4aac-ab78-549a3299dcb4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Taxonomy Catch All Column" ma:hidden="true" ma:list="{2d8050e4-d17c-4e2f-9fe9-0b8bc9683ecb}" ma:internalName="TaxCatchAll" ma:showField="CatchAllData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Taxonomy Catch All Column1" ma:hidden="true" ma:list="{2d8050e4-d17c-4e2f-9fe9-0b8bc9683ecb}" ma:internalName="TaxCatchAllLabel" ma:readOnly="true" ma:showField="CatchAllDataLabel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877ac27b5a043bfabb40c206d1d5836" ma:index="7" nillable="true" ma:taxonomy="true" ma:internalName="g877ac27b5a043bfabb40c206d1d5836" ma:taxonomyFieldName="emm_Division" ma:displayName="emm_Division" ma:readOnly="false" ma:default="" ma:fieldId="{0877ac27-b5a0-43bf-abb4-0c206d1d5836}" ma:sspId="e8e00a27-0547-490c-b4b1-fa23aacf6e69" ma:termSetId="5dde4a48-55d5-4c0a-9779-582059f53b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5d8a6fdb684f1bb39c391ec8a5dda2" ma:index="8" nillable="true" ma:taxonomy="true" ma:internalName="m85d8a6fdb684f1bb39c391ec8a5dda2" ma:taxonomyFieldName="emm_Function" ma:displayName="emm_Function" ma:readOnly="false" ma:default="" ma:fieldId="{685d8a6f-db68-4f1b-b39c-391ec8a5dda2}" ma:sspId="e8e00a27-0547-490c-b4b1-fa23aacf6e69" ma:termSetId="2cdd7b0f-fc41-4bc0-b507-1083be529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7cdc4b86546858f2634baecd8f739" ma:index="9" nillable="true" ma:taxonomy="true" ma:internalName="n3b7cdc4b86546858f2634baecd8f739" ma:taxonomyFieldName="emm_Language" ma:displayName="emm_Language" ma:readOnly="false" ma:default="" ma:fieldId="{73b7cdc4-b865-4685-8f26-34baecd8f739}" ma:sspId="e8e00a27-0547-490c-b4b1-fa23aacf6e69" ma:termSetId="628d4a0e-43e1-471b-bfbd-4dccf339dc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2fcf-87fb-47f3-a45f-bf73a1360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cfa0c-ac0f-4f06-a88e-433d0d636d3d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8e00a27-0547-490c-b4b1-fa23aacf6e69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FBA19-2B88-4AE1-BFED-32B8565FA85C}">
  <ds:schemaRefs>
    <ds:schemaRef ds:uri="http://schemas.microsoft.com/office/2006/metadata/properties"/>
    <ds:schemaRef ds:uri="http://www.w3.org/2000/xmlns/"/>
    <ds:schemaRef ds:uri="7213439c-79ae-4aac-ab78-549a3299dcb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ED15BE-C889-42F1-8BDC-7006297FAC3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213439c-79ae-4aac-ab78-549a3299dcb4"/>
    <ds:schemaRef ds:uri="49f72fcf-87fb-47f3-a45f-bf73a1360f40"/>
    <ds:schemaRef ds:uri="b0acfa0c-ac0f-4f06-a88e-433d0d636d3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58B016-B230-40EE-A64F-5DC51EADFEB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7887DF1-7806-40E9-87EC-8C3AFFB46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</vt:lpstr>
      <vt:lpstr>Liste Particcipants</vt:lpstr>
      <vt:lpstr>Coordonnées</vt:lpstr>
    </vt:vector>
  </TitlesOfParts>
  <Manager/>
  <Company>Delphi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Jacquemin, Franck</dc:creator>
  <cp:keywords/>
  <dc:description/>
  <cp:lastModifiedBy>Vialleton, Loic</cp:lastModifiedBy>
  <cp:revision/>
  <dcterms:created xsi:type="dcterms:W3CDTF">2021-04-20T14:17:02Z</dcterms:created>
  <dcterms:modified xsi:type="dcterms:W3CDTF">2021-08-08T19:28:09Z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0x010100758EB8F33D769949A001EB89CECDB9E5</vt:lpwstr>
  </property>
</Properties>
</file>